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 структура поселения(9)" sheetId="1" r:id="rId1"/>
    <sheet name="целевые программы (11)" sheetId="2" r:id="rId2"/>
    <sheet name="Выписка АПК" sheetId="3" r:id="rId3"/>
    <sheet name="Выписка АПК (2)" sheetId="4" r:id="rId4"/>
  </sheets>
  <definedNames>
    <definedName name="Excel_BuiltIn_Print_Area_3">#REF!</definedName>
    <definedName name="Excel_BuiltIn_Print_Area_31">#REF!</definedName>
    <definedName name="Excel_BuiltIn_Print_Titles_3">#REF!</definedName>
    <definedName name="Excel_BuiltIn_Print_Titles_31">#REF!</definedName>
    <definedName name="_xlnm.Print_Titles" localSheetId="0">'вед структура поселения(9)'!$13:$14</definedName>
    <definedName name="_xlnm.Print_Titles" localSheetId="1">'целевые программы (11)'!$12:$13</definedName>
    <definedName name="_xlnm.Print_Area" localSheetId="0">'вед структура поселения(9)'!$A$2:$H$305</definedName>
    <definedName name="_xlnm.Print_Area" localSheetId="1">'целевые программы (11)'!$A$1:$G$293</definedName>
  </definedNames>
  <calcPr fullCalcOnLoad="1"/>
</workbook>
</file>

<file path=xl/sharedStrings.xml><?xml version="1.0" encoding="utf-8"?>
<sst xmlns="http://schemas.openxmlformats.org/spreadsheetml/2006/main" count="1605" uniqueCount="363">
  <si>
    <t>к  решению Собрания депутатов</t>
  </si>
  <si>
    <t>Ивановского сельсовета Рыльского района</t>
  </si>
  <si>
    <t xml:space="preserve">"О бюджете муниципального образования </t>
  </si>
  <si>
    <t>"Ивановский сельсовет" Рыльского района Курской области на 2013 год</t>
  </si>
  <si>
    <t>и на плановый период 2014 и 2015 годов"</t>
  </si>
  <si>
    <t>от 07.12.2012 г. №61</t>
  </si>
  <si>
    <t>(тыс.рублей)</t>
  </si>
  <si>
    <t>Наименование</t>
  </si>
  <si>
    <t>Главный распоряди-тель, распорядитель средств</t>
  </si>
  <si>
    <t>Рз</t>
  </si>
  <si>
    <t>ПР</t>
  </si>
  <si>
    <t>ЦСР</t>
  </si>
  <si>
    <t>ВР</t>
  </si>
  <si>
    <t>сумма</t>
  </si>
  <si>
    <t>ВСЕГО РАСХОДОВ</t>
  </si>
  <si>
    <t>000</t>
  </si>
  <si>
    <t>00</t>
  </si>
  <si>
    <t>000 00 00</t>
  </si>
  <si>
    <t xml:space="preserve"> 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</si>
  <si>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</si>
  <si>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</si>
  <si>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</si>
  <si>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</si>
  <si>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</si>
  <si>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</si>
  <si>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02</t>
  </si>
  <si>
    <t>Глава муниципального образования</t>
  </si>
  <si>
    <t>Расходы на выплаты персоналу в целях обеспечения выполнения функций органами местного самоуправления, казенными учреждениями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</si>
  <si>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</si>
  <si>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</si>
  <si>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</si>
  <si>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Иные выплаты персоналу, за исключением фонда оплаты труда</t>
  </si>
  <si>
    <t>122</t>
  </si>
  <si>
    <t>Закупка товаров, работ и услуг для муниципальных нужд</t>
  </si>
  <si>
    <t>200</t>
  </si>
  <si>
    <t>Иные закупки товаров, работ и услуг для муниципальных нужд</t>
  </si>
  <si>
    <t>240</t>
  </si>
  <si>
    <t>Прочая закупка товаров, работ и услуг для муниципальных нужд</t>
  </si>
  <si>
    <t>244</t>
  </si>
  <si>
    <t>Иные бюджетные ассигнования</t>
  </si>
  <si>
    <t>800</t>
  </si>
  <si>
    <t>07</t>
  </si>
  <si>
    <t>Проведение выборов главы муниципального образования</t>
  </si>
  <si>
    <t>Другие общегосударственные вопросы</t>
  </si>
  <si>
    <t>13</t>
  </si>
  <si>
    <t>Руководство и управление в сфере установленных функций</t>
  </si>
  <si>
    <t>001 00 00</t>
  </si>
  <si>
    <t xml:space="preserve">Государственная регистрация актов гражданского состояния </t>
  </si>
  <si>
    <t>001 38 00</t>
  </si>
  <si>
    <t xml:space="preserve"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t>
  </si>
  <si>
    <t>001 38 01</t>
  </si>
  <si>
    <t>Выполнение функций органами местного самоуправления</t>
  </si>
  <si>
    <t>500</t>
  </si>
  <si>
    <t>Реализация государственных функций, связанных с общегосударственным управлением</t>
  </si>
  <si>
    <t>Социальное обеспечение и иные выплаты населению</t>
  </si>
  <si>
    <t>300</t>
  </si>
  <si>
    <t>Бюджетные инвестиции</t>
  </si>
  <si>
    <t>795 00 00</t>
  </si>
  <si>
    <t>Национальная оборона</t>
  </si>
  <si>
    <t>Мобилизационная 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</si>
  <si>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</si>
  <si>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</si>
  <si>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</si>
  <si>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</si>
  <si>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</si>
  <si>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</si>
  <si>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</si>
  <si>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</si>
  <si>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09</t>
  </si>
  <si>
    <t>218 01 00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</si>
  <si>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</si>
  <si>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</si>
  <si>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Сельское хозяйство и рыболовство</t>
  </si>
  <si>
    <t>05</t>
  </si>
  <si>
    <t>Федеральные целевые программы</t>
  </si>
  <si>
    <t>100 00 00</t>
  </si>
  <si>
    <t>Федеральная целевая программа «Социальное развитие села до 2012 года»</t>
  </si>
  <si>
    <t>100 11 00</t>
  </si>
  <si>
    <t>003</t>
  </si>
  <si>
    <t>Поддержка дорожного хозяйства</t>
  </si>
  <si>
    <t>Муниципальная целевая прграмма "Социальное развитие села на 2010-2014 годы"</t>
  </si>
  <si>
    <t xml:space="preserve">Закупка товаров, работ, услуг в целях капитального ремонта муниципального имущества
</t>
  </si>
  <si>
    <t>243</t>
  </si>
  <si>
    <t>795 02 00</t>
  </si>
  <si>
    <t>Жилищно-коммунальное хозяйство</t>
  </si>
  <si>
    <t>Жилищное хозяйство</t>
  </si>
  <si>
    <t xml:space="preserve">Поддержка жилищного хозяйства </t>
  </si>
  <si>
    <t>601 00 00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</si>
  <si>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</si>
  <si>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350 01 00</t>
  </si>
  <si>
    <t>Субсидии юридическим лицам</t>
  </si>
  <si>
    <t>006</t>
  </si>
  <si>
    <t>Капитальный ремонт государственного жилищного фонда субъектов Российской Федерации  и муниципального жилищного фонда</t>
  </si>
  <si>
    <t>601 02 00</t>
  </si>
  <si>
    <t>Предоставление субсидий 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</si>
  <si>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</si>
  <si>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</si>
  <si>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</si>
  <si>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</si>
  <si>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621</t>
  </si>
  <si>
    <t>Коммунальное хозяйство</t>
  </si>
  <si>
    <t>400</t>
  </si>
  <si>
    <t>Субсидии юридическим лицам (кроме муниципальных
учреждений) и физическим лицам - производителям товаров,
работ, услуг</t>
  </si>
  <si>
    <t>810</t>
  </si>
  <si>
    <t>622</t>
  </si>
  <si>
    <t>351 01 00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</si>
  <si>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</si>
  <si>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</si>
  <si>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</si>
  <si>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602 03 00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</si>
  <si>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</si>
  <si>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351 04 00</t>
  </si>
  <si>
    <t>Мероприятия в области коммунального хозяйства</t>
  </si>
  <si>
    <t>602 05 00</t>
  </si>
  <si>
    <t>Предоставление субсидий   бюджетным, автономным учреждениям и иным некоммерческим организациям</t>
  </si>
  <si>
    <t>Субсидии автономным учреждениям на иные цели</t>
  </si>
  <si>
    <t>Благоустройство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</si>
  <si>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</si>
  <si>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</si>
  <si>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</si>
  <si>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 xml:space="preserve">Субсидии юридическим лицам (кроме муниципальных
учреждений) и физическим лицам - производителям товаров,
работ, услуг
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</si>
  <si>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</si>
  <si>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</si>
  <si>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</si>
  <si>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</si>
  <si>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</si>
  <si>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</si>
  <si>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</si>
  <si>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521 02 18</t>
  </si>
  <si>
    <t>Субвенция на содержание работников, осуществляющих переданные государственные полномочия по возмещению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при оказании услуг населению</t>
  </si>
  <si>
    <t>521 02 09</t>
  </si>
  <si>
    <t>Образование</t>
  </si>
  <si>
    <t>Молодежная политика и оздоровление детей</t>
  </si>
  <si>
    <t>Культура, кинематография</t>
  </si>
  <si>
    <t>08</t>
  </si>
  <si>
    <t xml:space="preserve">Культура </t>
  </si>
  <si>
    <t>?</t>
  </si>
  <si>
    <t xml:space="preserve">Иные выплаты персоналу, за исключением фонда
оплаты труда
</t>
  </si>
  <si>
    <t>112</t>
  </si>
  <si>
    <t>Библиотеки</t>
  </si>
  <si>
    <t>Физическая культура и спорт</t>
  </si>
  <si>
    <t>Социальная политика</t>
  </si>
  <si>
    <t>Пенсионное обеспечение</t>
  </si>
  <si>
    <t>Социальное обеспечение населения</t>
  </si>
  <si>
    <t>Предоставление гражданам субсидий на оплату жилого помещения  и коммунальных услуг за счет средств областного бюджета</t>
  </si>
  <si>
    <t>10</t>
  </si>
  <si>
    <t xml:space="preserve">Социальные выплаты гражданам, кроме публичных
нормативных социальных выплат
</t>
  </si>
  <si>
    <t>11</t>
  </si>
  <si>
    <t>Массовый спорт</t>
  </si>
  <si>
    <t>Приложение № 11</t>
  </si>
  <si>
    <t xml:space="preserve">  РАСПРЕДЕЛЕНИЕ БЮДЖЕТНЫХ АССИГНОВАНИЙ НА РЕАЛИЗАЦИЮ ПРОГРАММ НА 2012 ГОД  </t>
  </si>
  <si>
    <t>ПРОГРАММЫ</t>
  </si>
  <si>
    <t>МУНИЦИПАЛЬНЫЕ  ПРОГРАММЫ</t>
  </si>
  <si>
    <t>Мероприятие: Развитие сети автомобильных дорог в сельской местности</t>
  </si>
  <si>
    <t>Мероприятие: Развитие и поддержка жилищного хозяйства</t>
  </si>
  <si>
    <t>Мероприятие: Развитие и поддержка коммунального хозяйства Ивановского сельсовета (Укрепление материально-технической базы ЖКХ)</t>
  </si>
  <si>
    <t>Мероприятие: Развитие благоустройства Ивановского сельсовета  (Приобретение детских игровых площадок, благоустройство дворовых площадок многоквартирных домов)</t>
  </si>
  <si>
    <t>Мероприятие: Развитие благоустройства Ивановского сельсовета(обустройство мест массового отдыха населения)</t>
  </si>
  <si>
    <t>Мероприятие: Развитие культурно-досуговой деятельности в сельской местности</t>
  </si>
  <si>
    <t xml:space="preserve">795 00 00 </t>
  </si>
  <si>
    <t>Мероприятие: Социальная помощь муниципальных служащих</t>
  </si>
  <si>
    <t>Оплата услуг по устанвке дополнит. оборуд.на автом</t>
  </si>
  <si>
    <t>Мероприятие: Развитие физической культуры и спорта</t>
  </si>
  <si>
    <t>ВЫПИСКА</t>
  </si>
  <si>
    <t xml:space="preserve">из решения Собрания депутатов Ивановского сельсовета Рыльского района от 07.12.2012 года №61 «О бюджете муниципального образования «Ивановский сельсовет» Рыльского района Курской области на 2013 год и плановый период 2014 и 2015 годов» </t>
  </si>
  <si>
    <t>Сумма на 2013 год</t>
  </si>
  <si>
    <t>Врио Главы Ивановского сельсовета</t>
  </si>
  <si>
    <t xml:space="preserve">Начальник отдела </t>
  </si>
  <si>
    <t>ВЫПИСКА ВЕРНА:</t>
  </si>
  <si>
    <t>Администрации Ивановского сельсовета</t>
  </si>
  <si>
    <t>Рыльского района по финансово-экономическим вопросам                                                 Л.А. Маслова</t>
  </si>
  <si>
    <t xml:space="preserve"> «____» __________ 2013 года</t>
  </si>
  <si>
    <t>Рыльского района                                                                                                                        Д.И. Великодный</t>
  </si>
  <si>
    <t xml:space="preserve">(согласно приложению №9 ведомственной структуры расходов </t>
  </si>
  <si>
    <t>муниципального образования «Ивановский сельсовет» Рыльского района  Курской области на 2013 год)</t>
  </si>
  <si>
    <t>71 0 0000</t>
  </si>
  <si>
    <t>71 1 0000</t>
  </si>
  <si>
    <t>71 1 1402</t>
  </si>
  <si>
    <t>Обеспечение деятельности и выполнение функций органов местного самоуправления</t>
  </si>
  <si>
    <t>72 1 1402</t>
  </si>
  <si>
    <t>77 2 0000</t>
  </si>
  <si>
    <t>77 1 1402</t>
  </si>
  <si>
    <t>77 2 1402</t>
  </si>
  <si>
    <t>Расходы на обеспечение деятельности (оказание услуг) муниципальных учреждений</t>
  </si>
  <si>
    <t>07 0 0000</t>
  </si>
  <si>
    <t>76 0 0000</t>
  </si>
  <si>
    <t>76 1 0000</t>
  </si>
  <si>
    <t>76 1 5118</t>
  </si>
  <si>
    <t xml:space="preserve">Непрограммная деятельность органов исполнительной власти Ивановского сельсовета Рыльского района Курской области  </t>
  </si>
  <si>
    <t>Непрограммные расходы   органа местного самоуправления Ивановского сельсовета Рыльского района  Курской области</t>
  </si>
  <si>
    <t>01 0 0000</t>
  </si>
  <si>
    <t xml:space="preserve">Капитальные вложения в объекты муниципальной собственности </t>
  </si>
  <si>
    <t>Государственная поддержка молодых семей в улучшении жилищных условий</t>
  </si>
  <si>
    <t>01 0 1418</t>
  </si>
  <si>
    <t>01 0 1429</t>
  </si>
  <si>
    <t>04 0 0000</t>
  </si>
  <si>
    <t>04 1 1401</t>
  </si>
  <si>
    <t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t>
  </si>
  <si>
    <t>03 0 0000</t>
  </si>
  <si>
    <t>Подпрограмма «Социальная поддержка отдельных категорий граждан»  муниципальной программы Ивановского сельсовета «Соци-альная поддержка граждан в муниципальном образовании «Ивановский сельсовет» Рыльского района Курской области на 2014 – 2016 годы</t>
  </si>
  <si>
    <t>03 1 0000</t>
  </si>
  <si>
    <t>Отдельные мероприятия по другим видам транспорта</t>
  </si>
  <si>
    <t>03 1 1426</t>
  </si>
  <si>
    <t>Меры социально поддержки отдельных категорий гражданРыльского района Курской области</t>
  </si>
  <si>
    <t>03 1 1437</t>
  </si>
  <si>
    <t>03 1 1438</t>
  </si>
  <si>
    <t>Организация мероприятий, посвященных памятным датам</t>
  </si>
  <si>
    <t>Создание условий для успешного выступления спортсменов муни-ципального образования на областных спортивных соревнованиях и развития спортивного резерва</t>
  </si>
  <si>
    <t>76 1 1407</t>
  </si>
  <si>
    <t>Капитальные вложения в объекты муниципальной собственности ивановского сельсовета Рыльского района Курской области</t>
  </si>
  <si>
    <t>76 1 1429</t>
  </si>
  <si>
    <t>Реализация мероприятий в сфере молодежной политики</t>
  </si>
  <si>
    <t>03 4 0000</t>
  </si>
  <si>
    <t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</si>
  <si>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03 4 1321</t>
  </si>
  <si>
    <t xml:space="preserve"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t>
  </si>
  <si>
    <t>Мероприятия по капитальному ремонту муниципального жилищного фонда</t>
  </si>
  <si>
    <t>76 1 1430</t>
  </si>
  <si>
    <t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t>
  </si>
  <si>
    <t>76 1 1328</t>
  </si>
  <si>
    <t>77 1 1328</t>
  </si>
  <si>
    <t>78 1 1328</t>
  </si>
  <si>
    <t>79 1 1328</t>
  </si>
  <si>
    <t>80 1 1328</t>
  </si>
  <si>
    <t>81 1 1328</t>
  </si>
  <si>
    <t>82 1 1328</t>
  </si>
  <si>
    <t>76 1 1431</t>
  </si>
  <si>
    <t>01 0 1349</t>
  </si>
  <si>
    <t>02 0 0000</t>
  </si>
  <si>
    <t>Мероприятия по благоустройству</t>
  </si>
  <si>
    <t>02 0 1433</t>
  </si>
  <si>
    <t xml:space="preserve">Средства муниципального образования на  приобретение объектов благоустройства </t>
  </si>
  <si>
    <t>02 0 1435</t>
  </si>
  <si>
    <t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t>
  </si>
  <si>
    <t>03 3 0000</t>
  </si>
  <si>
    <t xml:space="preserve">Выплата единовременного пособия при рождении второго, третьего и последующих детей.
</t>
  </si>
  <si>
    <t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t>
  </si>
  <si>
    <t xml:space="preserve">Закупка товаров, работ и услуг для муниципальных нужд
</t>
  </si>
  <si>
    <t>Поддержка общероссийских общественных организаций инвалидов</t>
  </si>
  <si>
    <t>03 2 0000</t>
  </si>
  <si>
    <t>03 2 1439</t>
  </si>
  <si>
    <t>03 3 1402</t>
  </si>
  <si>
    <t>03 3 1442</t>
  </si>
  <si>
    <t xml:space="preserve">Администрация Большеугонского сельсовета Льговского района </t>
  </si>
  <si>
    <t xml:space="preserve">Выполнение других обязательств Большеугонского сельсовета </t>
  </si>
  <si>
    <t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t>
  </si>
  <si>
    <t>Непрограммные расходы   органа местного самоуправления Большеугонского сельсовета Льговского района  Курской области</t>
  </si>
  <si>
    <t xml:space="preserve">Непрограммная деятельность органов исполнительной власти Большеугонского сельсовета Льговского района Курской области  </t>
  </si>
  <si>
    <t>Субсидии на софинансирование капитальных вложений в объекты муниципальной собственности</t>
  </si>
  <si>
    <t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t>
  </si>
  <si>
    <t>к решению собрания депутатов МО"Большеугонский сельсовет"</t>
  </si>
  <si>
    <t xml:space="preserve">Льговского района Курской области  </t>
  </si>
  <si>
    <t xml:space="preserve">"О бюджете МО "Большеугонский сельсовет"  </t>
  </si>
  <si>
    <t>1,000</t>
  </si>
  <si>
    <t>Дорожное хозяйство (дорожные фонды)</t>
  </si>
  <si>
    <t>Содержание автомобильных дорог</t>
  </si>
  <si>
    <t>Капитальный ремонт,ремонт и содержаниеавтомобильных дорог общего пользования местного значения</t>
  </si>
  <si>
    <t>Закупка товаров, работ и услуг для государственных (муниципальных нужд)</t>
  </si>
  <si>
    <t>Межевание автомобильных дорог общего пользования местного значения, проведение кадастровых работ</t>
  </si>
  <si>
    <t>200,000</t>
  </si>
  <si>
    <t>Обеспечение деятельности (оказание услуг)подведомственных учреждений</t>
  </si>
  <si>
    <t>761 0000</t>
  </si>
  <si>
    <t>76 1 1436</t>
  </si>
  <si>
    <t>Выплата пенсий за выслугу лет и доплат к пенсиям муниципальных служащих Большеугонского сельсовета Льговского района Курской области</t>
  </si>
  <si>
    <t>04 0 1414</t>
  </si>
  <si>
    <t>03 2 1401</t>
  </si>
  <si>
    <t>0,948</t>
  </si>
  <si>
    <t>76 1 1321</t>
  </si>
  <si>
    <t>Выполнение других (прочих) обязательств Большеугонского сельсовета Льговского района Курской области</t>
  </si>
  <si>
    <t>02 0 140 4</t>
  </si>
  <si>
    <t>02 0 1404</t>
  </si>
  <si>
    <t xml:space="preserve"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t>
  </si>
  <si>
    <t>76 1 1424</t>
  </si>
  <si>
    <t>76 1 1425</t>
  </si>
  <si>
    <t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t>
  </si>
  <si>
    <t xml:space="preserve"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t>
  </si>
  <si>
    <t>Защита населения и территорий от чрезвычайных ситуаций природного и техногенного характера,гражданская оборона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</si>
  <si>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</si>
  <si>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) нужд</t>
  </si>
  <si>
    <t>76 1 1404</t>
  </si>
  <si>
    <t>12</t>
  </si>
  <si>
    <t>Национальная экономика</t>
  </si>
  <si>
    <t>2,000</t>
  </si>
  <si>
    <t>03 1 1313</t>
  </si>
  <si>
    <t>03 6 0000</t>
  </si>
  <si>
    <t>03 6 1321</t>
  </si>
  <si>
    <t>Другие вопросы в области национальной экономики</t>
  </si>
  <si>
    <t>Мероприятия по обеспечению населения экологически чистой питьевой водой</t>
  </si>
  <si>
    <t>050 0000</t>
  </si>
  <si>
    <t>Муниципальная программа Администрации Большеугонского сельсоветаЛьговского района «Экология и чистая вода на территории Большеугонскогол сельсовета на 2014 год»</t>
  </si>
  <si>
    <t>051 1342</t>
  </si>
  <si>
    <t>051 1427</t>
  </si>
  <si>
    <t>760 0000</t>
  </si>
  <si>
    <t>031 1333</t>
  </si>
  <si>
    <t>032 1333</t>
  </si>
  <si>
    <t>256,963</t>
  </si>
  <si>
    <t>50,000</t>
  </si>
  <si>
    <t xml:space="preserve">Иные межбюджетные трансферты на выплату денежного поощрения лучшим работникам муниципальных учреждений культуры </t>
  </si>
  <si>
    <t>Софинансирования расходных обязательств, возникающих при  выполнении полномочий органов местного самоуправления по вопросам местного  значения</t>
  </si>
  <si>
    <t>03 2 5148</t>
  </si>
  <si>
    <t>0 32 5148</t>
  </si>
  <si>
    <t>10,000</t>
  </si>
  <si>
    <t xml:space="preserve">     Льговского района Курской области на 2015 год и </t>
  </si>
  <si>
    <t>плановый период 2016-2017годов"</t>
  </si>
  <si>
    <t>300,000</t>
  </si>
  <si>
    <t>Обеспечение функционирования главы муниципального образования</t>
  </si>
  <si>
    <t>Обеспечение функционирования местных администраций</t>
  </si>
  <si>
    <t>73 0 0000</t>
  </si>
  <si>
    <t>73 1 0000</t>
  </si>
  <si>
    <t>Обеспечение деятельности Администрации муниципального образования "Большеугонский сельсовет" Льговского района Курской области</t>
  </si>
  <si>
    <t>73 1 1402</t>
  </si>
  <si>
    <t>77 0 0000</t>
  </si>
  <si>
    <t>77 2 1401</t>
  </si>
  <si>
    <t>Реализация мероприятий по распостранению официальной информации</t>
  </si>
  <si>
    <t>77 2 1439</t>
  </si>
  <si>
    <t>Непрограммная деятельность органов местного самоуправления Большеугонскогог сельсовета Льговского района Курской области</t>
  </si>
  <si>
    <t>Непрограммные расходы органов местного самоуправления Большеугонскогог сельсовета Льговского района Курской области</t>
  </si>
  <si>
    <t>Обеспечение проведения выборов и референдумов</t>
  </si>
  <si>
    <t>Организация и проведение выборов и референдумов</t>
  </si>
  <si>
    <t>77 3 0000</t>
  </si>
  <si>
    <t>Подготовка и проведение выборов</t>
  </si>
  <si>
    <t>77 3 1441</t>
  </si>
  <si>
    <t>07 3 0000</t>
  </si>
  <si>
    <t>07 3 1433</t>
  </si>
  <si>
    <t>01 3 0000</t>
  </si>
  <si>
    <t xml:space="preserve"> «Повышение эффективности работы с молодежью, организация отдыха и оздоровления детей, молодежи, развитие физической культуры и спорта»</t>
  </si>
  <si>
    <t>08 0 0000</t>
  </si>
  <si>
    <t>08 3 0000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</si>
  <si>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</si>
  <si>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08 3 1406</t>
  </si>
  <si>
    <t>5,000</t>
  </si>
  <si>
    <t>100,000</t>
  </si>
  <si>
    <t>110,000</t>
  </si>
  <si>
    <t>115,000</t>
  </si>
  <si>
    <t>4,000</t>
  </si>
  <si>
    <t>165,000</t>
  </si>
  <si>
    <t xml:space="preserve">                                 Приложение №8</t>
  </si>
  <si>
    <t xml:space="preserve">Распределение бюджетных ассигнований  по разделам, подразделам, целевым статьям (муниципальным программам муниципального образования и непрограммным направлениям деятельности), группам видов расходов классификации расходов местного бюджета на плановый период 2016 и 2017 годов    
</t>
  </si>
  <si>
    <t>2016 год</t>
  </si>
  <si>
    <t>2017 год</t>
  </si>
  <si>
    <t>140,204</t>
  </si>
  <si>
    <t>688,000</t>
  </si>
  <si>
    <t>676,000</t>
  </si>
  <si>
    <t>133,950</t>
  </si>
  <si>
    <t>588,000</t>
  </si>
  <si>
    <t>576,000</t>
  </si>
  <si>
    <t>Муниципальная программа  «Обеспечение доступным и комфортным жильем и коммунальными услугами граждан МО"Большеугонский сельсовет" Льговского района Курской области на 2015-2017 годы"</t>
  </si>
  <si>
    <t>Подпрограмма «Обеспечение качественными услугами ЖКХ населения МО"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2015-2017 годы"</t>
  </si>
  <si>
    <t xml:space="preserve"> Муниципальная программа «Развитие культуры в Большеугонском сельсовете Льговского района Курской области на 2015-2017гг.»</t>
  </si>
  <si>
    <t>Подпрограмма "Искусство"муниципальной программы "Развитие культуры Большеугонском сельсовете Льговского района Курской области на 2015-2017годы"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</si>
  <si>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2015-2017гг»</t>
  </si>
  <si>
    <t>Подпрограмма «Реализация муниципальной политики в сфере физической культуры и спорта» муниципальной программы «Повышение эффективности работы с молодежью, организация отдыха и оздоровления детей, молодежи, развитие физической культуры и спорта в Большеугонском сельсовете Льговского района Курской области на 2015-2017 годы»</t>
  </si>
  <si>
    <t xml:space="preserve">от 15   декабря 2014 года          № 35                                                  </t>
  </si>
  <si>
    <t>77 2 5118</t>
  </si>
  <si>
    <t>1564,953</t>
  </si>
  <si>
    <t>1378,348</t>
  </si>
  <si>
    <t>242,750</t>
  </si>
  <si>
    <t>162,398</t>
  </si>
  <si>
    <t>256,750</t>
  </si>
  <si>
    <t>721,750</t>
  </si>
  <si>
    <t>641,398</t>
  </si>
  <si>
    <t>01 3 1401</t>
  </si>
  <si>
    <t>176,398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</si>
</sst>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&quot;р.&quot;"/>
    <numFmt numFmtId="171" formatCode="_-* #,##0.0&quot;р.&quot;_-;\-* #,##0.0&quot;р.&quot;_-;_-* &quot;-&quot;?&quot;р.&quot;_-;_-@_-"/>
  </numFmts>
  <fonts count="56">
    <font>
      <sz val="12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20"/>
      <color indexed="10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 Cyr"/>
      <family val="2"/>
    </font>
    <font>
      <sz val="8"/>
      <name val="Arial Cyr"/>
      <family val="2"/>
    </font>
    <font>
      <sz val="10"/>
      <color indexed="10"/>
      <name val="Arial Cyr"/>
      <family val="2"/>
    </font>
    <font>
      <u val="single"/>
      <sz val="12"/>
      <color indexed="12"/>
      <name val="Arial Cyr"/>
      <family val="2"/>
    </font>
    <font>
      <u val="single"/>
      <sz val="12"/>
      <color indexed="3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justify" vertical="top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164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Alignment="1">
      <alignment horizontal="justify" vertical="top" wrapText="1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/>
    </xf>
    <xf numFmtId="49" fontId="3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/>
    </xf>
    <xf numFmtId="165" fontId="2" fillId="0" borderId="0" xfId="0" applyNumberFormat="1" applyFont="1" applyFill="1" applyAlignment="1">
      <alignment/>
    </xf>
    <xf numFmtId="165" fontId="10" fillId="0" borderId="0" xfId="0" applyNumberFormat="1" applyFont="1" applyFill="1" applyAlignment="1">
      <alignment/>
    </xf>
    <xf numFmtId="49" fontId="5" fillId="0" borderId="10" xfId="53" applyNumberFormat="1" applyFont="1" applyFill="1" applyBorder="1" applyAlignment="1">
      <alignment horizontal="justify" wrapText="1"/>
      <protection/>
    </xf>
    <xf numFmtId="49" fontId="8" fillId="0" borderId="11" xfId="53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wrapText="1"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165" fontId="2" fillId="0" borderId="0" xfId="0" applyNumberFormat="1" applyFont="1" applyAlignment="1">
      <alignment/>
    </xf>
    <xf numFmtId="0" fontId="11" fillId="0" borderId="0" xfId="0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justify" wrapTex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wrapText="1"/>
    </xf>
    <xf numFmtId="165" fontId="12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 wrapText="1"/>
    </xf>
    <xf numFmtId="0" fontId="11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4" fontId="7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12" xfId="0" applyFont="1" applyFill="1" applyBorder="1" applyAlignment="1">
      <alignment horizontal="left" vertical="top" wrapText="1"/>
    </xf>
    <xf numFmtId="49" fontId="6" fillId="0" borderId="12" xfId="53" applyNumberFormat="1" applyFont="1" applyFill="1" applyBorder="1" applyAlignment="1">
      <alignment horizontal="center" vertical="center" wrapText="1"/>
      <protection/>
    </xf>
    <xf numFmtId="164" fontId="2" fillId="0" borderId="12" xfId="53" applyNumberFormat="1" applyFont="1" applyFill="1" applyBorder="1" applyAlignment="1">
      <alignment horizontal="right" vertical="center" wrapText="1"/>
      <protection/>
    </xf>
    <xf numFmtId="164" fontId="2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right" vertical="top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justify"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wrapText="1"/>
    </xf>
    <xf numFmtId="0" fontId="3" fillId="0" borderId="13" xfId="0" applyFont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/>
    </xf>
    <xf numFmtId="49" fontId="15" fillId="0" borderId="0" xfId="0" applyNumberFormat="1" applyFont="1" applyFill="1" applyAlignment="1">
      <alignment horizontal="center" vertical="center" wrapText="1"/>
    </xf>
    <xf numFmtId="165" fontId="16" fillId="0" borderId="0" xfId="0" applyNumberFormat="1" applyFont="1" applyFill="1" applyAlignment="1">
      <alignment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0" xfId="0" applyFont="1" applyAlignment="1">
      <alignment/>
    </xf>
    <xf numFmtId="0" fontId="7" fillId="0" borderId="14" xfId="0" applyFont="1" applyFill="1" applyBorder="1" applyAlignment="1">
      <alignment wrapText="1"/>
    </xf>
    <xf numFmtId="0" fontId="7" fillId="0" borderId="14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Alignment="1">
      <alignment horizontal="right"/>
    </xf>
    <xf numFmtId="49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Alignment="1">
      <alignment horizontal="right"/>
    </xf>
    <xf numFmtId="49" fontId="7" fillId="0" borderId="0" xfId="0" applyNumberFormat="1" applyFont="1" applyAlignment="1">
      <alignment horizontal="right"/>
    </xf>
    <xf numFmtId="0" fontId="11" fillId="0" borderId="0" xfId="0" applyFont="1" applyAlignment="1">
      <alignment wrapText="1"/>
    </xf>
    <xf numFmtId="0" fontId="13" fillId="0" borderId="0" xfId="0" applyFont="1" applyBorder="1" applyAlignment="1">
      <alignment horizontal="left" vertical="center" wrapText="1"/>
    </xf>
    <xf numFmtId="49" fontId="10" fillId="0" borderId="15" xfId="53" applyNumberFormat="1" applyFont="1" applyFill="1" applyBorder="1" applyAlignment="1">
      <alignment wrapText="1"/>
      <protection/>
    </xf>
    <xf numFmtId="49" fontId="8" fillId="0" borderId="0" xfId="0" applyNumberFormat="1" applyFont="1" applyFill="1" applyBorder="1" applyAlignment="1">
      <alignment horizontal="right"/>
    </xf>
    <xf numFmtId="49" fontId="5" fillId="0" borderId="16" xfId="53" applyNumberFormat="1" applyFont="1" applyFill="1" applyBorder="1" applyAlignment="1">
      <alignment horizontal="center" vertical="center" wrapText="1"/>
      <protection/>
    </xf>
    <xf numFmtId="49" fontId="5" fillId="0" borderId="17" xfId="53" applyNumberFormat="1" applyFont="1" applyFill="1" applyBorder="1" applyAlignment="1">
      <alignment horizontal="center" vertical="center" wrapText="1"/>
      <protection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15" fillId="0" borderId="16" xfId="0" applyNumberFormat="1" applyFont="1" applyFill="1" applyBorder="1" applyAlignment="1">
      <alignment horizontal="center" vertical="center" wrapText="1"/>
    </xf>
    <xf numFmtId="49" fontId="15" fillId="0" borderId="16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/>
    </xf>
    <xf numFmtId="49" fontId="13" fillId="0" borderId="16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0" fontId="13" fillId="0" borderId="16" xfId="0" applyFont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9" fontId="15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wrapText="1"/>
    </xf>
    <xf numFmtId="49" fontId="11" fillId="0" borderId="16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11" fillId="0" borderId="18" xfId="0" applyNumberFormat="1" applyFont="1" applyBorder="1" applyAlignment="1">
      <alignment horizontal="center" vertical="center"/>
    </xf>
    <xf numFmtId="49" fontId="5" fillId="0" borderId="19" xfId="53" applyNumberFormat="1" applyFont="1" applyFill="1" applyBorder="1" applyAlignment="1">
      <alignment horizontal="justify" wrapText="1"/>
      <protection/>
    </xf>
    <xf numFmtId="49" fontId="8" fillId="0" borderId="0" xfId="0" applyNumberFormat="1" applyFont="1" applyAlignment="1">
      <alignment horizontal="right"/>
    </xf>
    <xf numFmtId="165" fontId="7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165" fontId="7" fillId="0" borderId="0" xfId="0" applyNumberFormat="1" applyFont="1" applyAlignment="1">
      <alignment/>
    </xf>
    <xf numFmtId="164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right"/>
    </xf>
    <xf numFmtId="165" fontId="1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3" fontId="8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Alignment="1">
      <alignment horizontal="right"/>
    </xf>
    <xf numFmtId="49" fontId="7" fillId="0" borderId="20" xfId="53" applyNumberFormat="1" applyFont="1" applyFill="1" applyBorder="1" applyAlignment="1">
      <alignment horizontal="center" vertical="center" wrapText="1"/>
      <protection/>
    </xf>
    <xf numFmtId="49" fontId="8" fillId="0" borderId="21" xfId="53" applyNumberFormat="1" applyFont="1" applyFill="1" applyBorder="1" applyAlignment="1">
      <alignment horizontal="right" wrapText="1"/>
      <protection/>
    </xf>
    <xf numFmtId="49" fontId="8" fillId="0" borderId="16" xfId="53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5" fillId="0" borderId="30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distributed" wrapText="1"/>
    </xf>
    <xf numFmtId="0" fontId="2" fillId="0" borderId="32" xfId="0" applyFont="1" applyFill="1" applyBorder="1" applyAlignment="1">
      <alignment horizontal="right"/>
    </xf>
    <xf numFmtId="164" fontId="6" fillId="0" borderId="12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34" xfId="0" applyNumberFormat="1" applyFont="1" applyFill="1" applyBorder="1" applyAlignment="1">
      <alignment horizontal="center" vertical="center"/>
    </xf>
    <xf numFmtId="165" fontId="5" fillId="0" borderId="35" xfId="0" applyNumberFormat="1" applyFont="1" applyFill="1" applyBorder="1" applyAlignment="1">
      <alignment horizontal="center"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49" fontId="5" fillId="0" borderId="37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 wrapText="1"/>
    </xf>
    <xf numFmtId="49" fontId="8" fillId="0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IV312"/>
  <sheetViews>
    <sheetView tabSelected="1" view="pageBreakPreview" zoomScaleSheetLayoutView="100" zoomScalePageLayoutView="0" workbookViewId="0" topLeftCell="A21">
      <selection activeCell="G53" sqref="G53"/>
    </sheetView>
  </sheetViews>
  <sheetFormatPr defaultColWidth="8.796875" defaultRowHeight="15"/>
  <cols>
    <col min="1" max="1" width="41.796875" style="25" customWidth="1"/>
    <col min="2" max="2" width="8.59765625" style="26" hidden="1" customWidth="1"/>
    <col min="3" max="3" width="3.69921875" style="27" customWidth="1"/>
    <col min="4" max="4" width="3.8984375" style="27" customWidth="1"/>
    <col min="5" max="5" width="7.59765625" style="27" customWidth="1"/>
    <col min="6" max="6" width="8" style="27" customWidth="1"/>
    <col min="7" max="7" width="7.796875" style="27" customWidth="1"/>
    <col min="8" max="8" width="8.69921875" style="28" customWidth="1"/>
    <col min="9" max="9" width="9.796875" style="5" customWidth="1"/>
    <col min="10" max="10" width="10.8984375" style="5" customWidth="1"/>
    <col min="11" max="16384" width="8.8984375" style="5" customWidth="1"/>
  </cols>
  <sheetData>
    <row r="2" spans="1:8" ht="23.25" customHeight="1">
      <c r="A2" s="29"/>
      <c r="B2" s="175" t="s">
        <v>336</v>
      </c>
      <c r="C2" s="175"/>
      <c r="D2" s="175"/>
      <c r="E2" s="175"/>
      <c r="F2" s="175"/>
      <c r="G2" s="30"/>
      <c r="H2" s="31"/>
    </row>
    <row r="3" spans="1:8" ht="21" customHeight="1">
      <c r="A3" s="29"/>
      <c r="B3" s="175" t="s">
        <v>250</v>
      </c>
      <c r="C3" s="175"/>
      <c r="D3" s="175"/>
      <c r="E3" s="175"/>
      <c r="F3" s="175"/>
      <c r="G3" s="175"/>
      <c r="H3" s="175"/>
    </row>
    <row r="4" spans="1:8" ht="15" customHeight="1">
      <c r="A4" s="29"/>
      <c r="B4" s="175" t="s">
        <v>251</v>
      </c>
      <c r="C4" s="175"/>
      <c r="D4" s="175"/>
      <c r="E4" s="175"/>
      <c r="F4" s="175"/>
      <c r="G4" s="175"/>
      <c r="H4" s="175"/>
    </row>
    <row r="5" spans="1:8" ht="16.5" customHeight="1">
      <c r="A5" s="29"/>
      <c r="B5" s="175" t="s">
        <v>252</v>
      </c>
      <c r="C5" s="175"/>
      <c r="D5" s="175"/>
      <c r="E5" s="175"/>
      <c r="F5" s="175"/>
      <c r="G5" s="175"/>
      <c r="H5" s="175"/>
    </row>
    <row r="6" spans="1:8" ht="17.25" customHeight="1">
      <c r="A6" s="29"/>
      <c r="B6" s="175" t="s">
        <v>302</v>
      </c>
      <c r="C6" s="175"/>
      <c r="D6" s="175"/>
      <c r="E6" s="175"/>
      <c r="F6" s="175"/>
      <c r="G6" s="175"/>
      <c r="H6" s="175"/>
    </row>
    <row r="7" spans="1:8" ht="16.5" customHeight="1">
      <c r="A7" s="29"/>
      <c r="B7" s="175" t="s">
        <v>303</v>
      </c>
      <c r="C7" s="175"/>
      <c r="D7" s="175"/>
      <c r="E7" s="175"/>
      <c r="F7" s="175"/>
      <c r="G7" s="175"/>
      <c r="H7" s="175"/>
    </row>
    <row r="8" spans="1:8" ht="14.25" customHeight="1">
      <c r="A8" s="29"/>
      <c r="B8" s="175" t="s">
        <v>352</v>
      </c>
      <c r="C8" s="175"/>
      <c r="D8" s="175"/>
      <c r="E8" s="175"/>
      <c r="F8" s="175"/>
      <c r="G8" s="175"/>
      <c r="H8" s="175"/>
    </row>
    <row r="9" spans="1:8" ht="94.5" customHeight="1">
      <c r="A9" s="176" t="s">
        <v>337</v>
      </c>
      <c r="B9" s="176"/>
      <c r="C9" s="176"/>
      <c r="D9" s="176"/>
      <c r="E9" s="176"/>
      <c r="F9" s="176"/>
      <c r="G9" s="176"/>
      <c r="H9" s="176"/>
    </row>
    <row r="10" spans="1:8" ht="1.5" customHeight="1" hidden="1">
      <c r="A10" s="163"/>
      <c r="B10" s="163"/>
      <c r="C10" s="163"/>
      <c r="D10" s="163"/>
      <c r="E10" s="163"/>
      <c r="F10" s="163"/>
      <c r="G10" s="163"/>
      <c r="H10" s="163"/>
    </row>
    <row r="11" spans="1:8" ht="18" customHeight="1" hidden="1">
      <c r="A11" s="163"/>
      <c r="B11" s="163"/>
      <c r="C11" s="163"/>
      <c r="D11" s="163"/>
      <c r="E11" s="163"/>
      <c r="F11" s="163"/>
      <c r="G11" s="163"/>
      <c r="H11" s="163"/>
    </row>
    <row r="12" spans="1:8" ht="15.75" customHeight="1" thickBot="1">
      <c r="A12" s="164" t="s">
        <v>6</v>
      </c>
      <c r="B12" s="164"/>
      <c r="C12" s="164"/>
      <c r="D12" s="164"/>
      <c r="E12" s="164"/>
      <c r="F12" s="164"/>
      <c r="G12" s="164"/>
      <c r="H12" s="164"/>
    </row>
    <row r="13" spans="1:8" s="7" customFormat="1" ht="39" customHeight="1" thickBot="1">
      <c r="A13" s="169" t="s">
        <v>7</v>
      </c>
      <c r="B13" s="171" t="s">
        <v>8</v>
      </c>
      <c r="C13" s="165" t="s">
        <v>9</v>
      </c>
      <c r="D13" s="165" t="s">
        <v>10</v>
      </c>
      <c r="E13" s="165" t="s">
        <v>11</v>
      </c>
      <c r="F13" s="165" t="s">
        <v>12</v>
      </c>
      <c r="G13" s="173" t="s">
        <v>338</v>
      </c>
      <c r="H13" s="167" t="s">
        <v>339</v>
      </c>
    </row>
    <row r="14" spans="1:8" s="7" customFormat="1" ht="45.75" customHeight="1" thickBot="1">
      <c r="A14" s="170"/>
      <c r="B14" s="172"/>
      <c r="C14" s="166"/>
      <c r="D14" s="166"/>
      <c r="E14" s="166"/>
      <c r="F14" s="166"/>
      <c r="G14" s="174"/>
      <c r="H14" s="168"/>
    </row>
    <row r="15" spans="1:11" s="8" customFormat="1" ht="21.75" customHeight="1">
      <c r="A15" s="147" t="s">
        <v>14</v>
      </c>
      <c r="B15" s="160"/>
      <c r="C15" s="112"/>
      <c r="D15" s="112"/>
      <c r="E15" s="112"/>
      <c r="F15" s="112"/>
      <c r="G15" s="162" t="s">
        <v>354</v>
      </c>
      <c r="H15" s="161" t="s">
        <v>355</v>
      </c>
      <c r="I15" s="32"/>
      <c r="J15" s="33"/>
      <c r="K15" s="32"/>
    </row>
    <row r="16" spans="1:12" s="8" customFormat="1" ht="36" customHeight="1" hidden="1">
      <c r="A16" s="34" t="s">
        <v>243</v>
      </c>
      <c r="B16" s="35" t="s">
        <v>19</v>
      </c>
      <c r="C16" s="113"/>
      <c r="D16" s="113"/>
      <c r="E16" s="113"/>
      <c r="F16" s="113"/>
      <c r="G16" s="113"/>
      <c r="H16" s="110">
        <f>H17+H70+H83+H101+H142+H239+H269+H245+H295</f>
        <v>1379.348</v>
      </c>
      <c r="I16" s="20"/>
      <c r="J16" s="32"/>
      <c r="L16" s="32">
        <f>J16-K16</f>
        <v>0</v>
      </c>
    </row>
    <row r="17" spans="1:11" ht="15">
      <c r="A17" s="36" t="s">
        <v>20</v>
      </c>
      <c r="B17" s="37" t="s">
        <v>19</v>
      </c>
      <c r="C17" s="114" t="s">
        <v>21</v>
      </c>
      <c r="D17" s="114"/>
      <c r="E17" s="124"/>
      <c r="F17" s="117"/>
      <c r="G17" s="117" t="s">
        <v>359</v>
      </c>
      <c r="H17" s="111" t="s">
        <v>360</v>
      </c>
      <c r="I17" s="19"/>
      <c r="K17" s="19"/>
    </row>
    <row r="18" spans="1:8" ht="26.25">
      <c r="A18" s="36" t="s">
        <v>22</v>
      </c>
      <c r="B18" s="37" t="s">
        <v>19</v>
      </c>
      <c r="C18" s="114" t="s">
        <v>23</v>
      </c>
      <c r="D18" s="114" t="s">
        <v>24</v>
      </c>
      <c r="E18" s="124"/>
      <c r="F18" s="117"/>
      <c r="G18" s="117" t="s">
        <v>304</v>
      </c>
      <c r="H18" s="148" t="s">
        <v>304</v>
      </c>
    </row>
    <row r="19" spans="1:8" ht="26.25">
      <c r="A19" s="15" t="s">
        <v>305</v>
      </c>
      <c r="B19" s="38" t="s">
        <v>19</v>
      </c>
      <c r="C19" s="115" t="s">
        <v>21</v>
      </c>
      <c r="D19" s="115" t="s">
        <v>25</v>
      </c>
      <c r="E19" s="125" t="s">
        <v>175</v>
      </c>
      <c r="F19" s="118"/>
      <c r="G19" s="118" t="s">
        <v>304</v>
      </c>
      <c r="H19" s="107" t="s">
        <v>304</v>
      </c>
    </row>
    <row r="20" spans="1:8" ht="15">
      <c r="A20" s="15" t="s">
        <v>26</v>
      </c>
      <c r="B20" s="38" t="s">
        <v>19</v>
      </c>
      <c r="C20" s="115" t="s">
        <v>21</v>
      </c>
      <c r="D20" s="115" t="s">
        <v>25</v>
      </c>
      <c r="E20" s="125" t="s">
        <v>176</v>
      </c>
      <c r="F20" s="118"/>
      <c r="G20" s="118" t="s">
        <v>304</v>
      </c>
      <c r="H20" s="107" t="s">
        <v>304</v>
      </c>
    </row>
    <row r="21" spans="1:8" ht="26.25">
      <c r="A21" s="15" t="s">
        <v>178</v>
      </c>
      <c r="B21" s="38"/>
      <c r="C21" s="115"/>
      <c r="D21" s="115"/>
      <c r="E21" s="125" t="s">
        <v>177</v>
      </c>
      <c r="F21" s="118"/>
      <c r="G21" s="118" t="s">
        <v>304</v>
      </c>
      <c r="H21" s="107" t="s">
        <v>304</v>
      </c>
    </row>
    <row r="22" spans="1:8" ht="51" customHeight="1">
      <c r="A22" s="40" t="s">
        <v>277</v>
      </c>
      <c r="B22" s="38" t="s">
        <v>19</v>
      </c>
      <c r="C22" s="115" t="s">
        <v>21</v>
      </c>
      <c r="D22" s="115" t="s">
        <v>25</v>
      </c>
      <c r="E22" s="125" t="s">
        <v>177</v>
      </c>
      <c r="F22" s="115" t="s">
        <v>28</v>
      </c>
      <c r="G22" s="115" t="s">
        <v>304</v>
      </c>
      <c r="H22" s="107" t="s">
        <v>304</v>
      </c>
    </row>
    <row r="23" spans="1:9" ht="39">
      <c r="A23" s="36" t="s">
        <v>29</v>
      </c>
      <c r="B23" s="37" t="s">
        <v>19</v>
      </c>
      <c r="C23" s="114" t="s">
        <v>21</v>
      </c>
      <c r="D23" s="114" t="s">
        <v>30</v>
      </c>
      <c r="E23" s="124"/>
      <c r="F23" s="117"/>
      <c r="G23" s="117" t="s">
        <v>358</v>
      </c>
      <c r="H23" s="111" t="s">
        <v>362</v>
      </c>
      <c r="I23" s="19"/>
    </row>
    <row r="24" spans="1:9" ht="39" hidden="1">
      <c r="A24" s="15" t="s">
        <v>247</v>
      </c>
      <c r="B24" s="37"/>
      <c r="C24" s="115" t="s">
        <v>21</v>
      </c>
      <c r="D24" s="115" t="s">
        <v>30</v>
      </c>
      <c r="E24" s="125" t="s">
        <v>284</v>
      </c>
      <c r="F24" s="118"/>
      <c r="G24" s="118"/>
      <c r="H24" s="105"/>
      <c r="I24" s="19"/>
    </row>
    <row r="25" spans="1:9" ht="51.75" hidden="1">
      <c r="A25" s="15" t="s">
        <v>275</v>
      </c>
      <c r="B25" s="37"/>
      <c r="C25" s="115" t="s">
        <v>21</v>
      </c>
      <c r="D25" s="115" t="s">
        <v>30</v>
      </c>
      <c r="E25" s="125" t="s">
        <v>285</v>
      </c>
      <c r="F25" s="118"/>
      <c r="G25" s="118"/>
      <c r="H25" s="105"/>
      <c r="I25" s="19"/>
    </row>
    <row r="26" spans="1:9" ht="25.5" hidden="1">
      <c r="A26" s="44" t="s">
        <v>278</v>
      </c>
      <c r="B26" s="37"/>
      <c r="C26" s="115" t="s">
        <v>21</v>
      </c>
      <c r="D26" s="115" t="s">
        <v>30</v>
      </c>
      <c r="E26" s="125" t="s">
        <v>285</v>
      </c>
      <c r="F26" s="118" t="s">
        <v>34</v>
      </c>
      <c r="G26" s="118"/>
      <c r="H26" s="105"/>
      <c r="I26" s="19"/>
    </row>
    <row r="27" spans="1:8" ht="15">
      <c r="A27" s="15" t="s">
        <v>306</v>
      </c>
      <c r="B27" s="38" t="s">
        <v>19</v>
      </c>
      <c r="C27" s="115" t="s">
        <v>21</v>
      </c>
      <c r="D27" s="115" t="s">
        <v>30</v>
      </c>
      <c r="E27" s="125" t="s">
        <v>307</v>
      </c>
      <c r="F27" s="118"/>
      <c r="G27" s="118" t="s">
        <v>358</v>
      </c>
      <c r="H27" s="105" t="s">
        <v>362</v>
      </c>
    </row>
    <row r="28" spans="1:8" s="42" customFormat="1" ht="38.25">
      <c r="A28" s="40" t="s">
        <v>309</v>
      </c>
      <c r="B28" s="41" t="s">
        <v>19</v>
      </c>
      <c r="C28" s="116" t="s">
        <v>21</v>
      </c>
      <c r="D28" s="116" t="s">
        <v>30</v>
      </c>
      <c r="E28" s="116" t="s">
        <v>308</v>
      </c>
      <c r="F28" s="118"/>
      <c r="G28" s="118" t="s">
        <v>358</v>
      </c>
      <c r="H28" s="107" t="s">
        <v>362</v>
      </c>
    </row>
    <row r="29" spans="1:8" s="42" customFormat="1" ht="25.5">
      <c r="A29" s="40" t="s">
        <v>178</v>
      </c>
      <c r="B29" s="41" t="s">
        <v>19</v>
      </c>
      <c r="C29" s="116" t="s">
        <v>21</v>
      </c>
      <c r="D29" s="116" t="s">
        <v>30</v>
      </c>
      <c r="E29" s="116" t="s">
        <v>310</v>
      </c>
      <c r="F29" s="118"/>
      <c r="G29" s="118" t="s">
        <v>358</v>
      </c>
      <c r="H29" s="107" t="s">
        <v>362</v>
      </c>
    </row>
    <row r="30" spans="1:8" s="42" customFormat="1" ht="53.25" customHeight="1">
      <c r="A30" s="40" t="s">
        <v>277</v>
      </c>
      <c r="B30" s="41" t="s">
        <v>19</v>
      </c>
      <c r="C30" s="116" t="s">
        <v>21</v>
      </c>
      <c r="D30" s="116" t="s">
        <v>30</v>
      </c>
      <c r="E30" s="116" t="s">
        <v>310</v>
      </c>
      <c r="F30" s="116" t="s">
        <v>28</v>
      </c>
      <c r="G30" s="116" t="s">
        <v>356</v>
      </c>
      <c r="H30" s="107" t="s">
        <v>357</v>
      </c>
    </row>
    <row r="31" spans="1:8" ht="15" hidden="1">
      <c r="A31" s="40" t="s">
        <v>31</v>
      </c>
      <c r="B31" s="41" t="s">
        <v>19</v>
      </c>
      <c r="C31" s="116" t="s">
        <v>21</v>
      </c>
      <c r="D31" s="116" t="s">
        <v>30</v>
      </c>
      <c r="E31" s="116" t="s">
        <v>179</v>
      </c>
      <c r="F31" s="116" t="s">
        <v>32</v>
      </c>
      <c r="G31" s="116"/>
      <c r="H31" s="104"/>
    </row>
    <row r="32" spans="1:8" ht="15" hidden="1">
      <c r="A32" s="40" t="s">
        <v>33</v>
      </c>
      <c r="B32" s="41" t="s">
        <v>19</v>
      </c>
      <c r="C32" s="116" t="s">
        <v>21</v>
      </c>
      <c r="D32" s="116" t="s">
        <v>30</v>
      </c>
      <c r="E32" s="116" t="s">
        <v>179</v>
      </c>
      <c r="F32" s="116" t="s">
        <v>34</v>
      </c>
      <c r="G32" s="116"/>
      <c r="H32" s="104"/>
    </row>
    <row r="33" spans="1:8" ht="25.5">
      <c r="A33" s="44" t="s">
        <v>278</v>
      </c>
      <c r="B33" s="41"/>
      <c r="C33" s="116" t="s">
        <v>21</v>
      </c>
      <c r="D33" s="116" t="s">
        <v>30</v>
      </c>
      <c r="E33" s="116" t="s">
        <v>310</v>
      </c>
      <c r="F33" s="116" t="s">
        <v>34</v>
      </c>
      <c r="G33" s="116" t="s">
        <v>334</v>
      </c>
      <c r="H33" s="107" t="s">
        <v>334</v>
      </c>
    </row>
    <row r="34" spans="1:8" ht="15">
      <c r="A34" s="40" t="s">
        <v>39</v>
      </c>
      <c r="B34" s="41" t="s">
        <v>19</v>
      </c>
      <c r="C34" s="116" t="s">
        <v>21</v>
      </c>
      <c r="D34" s="116" t="s">
        <v>30</v>
      </c>
      <c r="E34" s="116" t="s">
        <v>310</v>
      </c>
      <c r="F34" s="116" t="s">
        <v>40</v>
      </c>
      <c r="G34" s="116" t="s">
        <v>301</v>
      </c>
      <c r="H34" s="105" t="s">
        <v>301</v>
      </c>
    </row>
    <row r="35" spans="1:8" ht="39" hidden="1">
      <c r="A35" s="15" t="s">
        <v>247</v>
      </c>
      <c r="B35" s="37" t="s">
        <v>19</v>
      </c>
      <c r="C35" s="118" t="s">
        <v>21</v>
      </c>
      <c r="D35" s="118" t="s">
        <v>30</v>
      </c>
      <c r="E35" s="131" t="s">
        <v>185</v>
      </c>
      <c r="F35" s="118"/>
      <c r="G35" s="118"/>
      <c r="H35" s="105" t="s">
        <v>266</v>
      </c>
    </row>
    <row r="36" spans="1:8" ht="39" hidden="1">
      <c r="A36" s="15" t="s">
        <v>246</v>
      </c>
      <c r="B36" s="38" t="s">
        <v>19</v>
      </c>
      <c r="C36" s="115" t="s">
        <v>21</v>
      </c>
      <c r="D36" s="115" t="s">
        <v>30</v>
      </c>
      <c r="E36" s="125" t="s">
        <v>186</v>
      </c>
      <c r="F36" s="115"/>
      <c r="G36" s="115"/>
      <c r="H36" s="105" t="s">
        <v>266</v>
      </c>
    </row>
    <row r="37" spans="1:8" ht="54" customHeight="1" hidden="1">
      <c r="A37" s="15" t="s">
        <v>275</v>
      </c>
      <c r="B37" s="38" t="s">
        <v>19</v>
      </c>
      <c r="C37" s="115" t="s">
        <v>21</v>
      </c>
      <c r="D37" s="115" t="s">
        <v>30</v>
      </c>
      <c r="E37" s="125" t="s">
        <v>267</v>
      </c>
      <c r="F37" s="115"/>
      <c r="G37" s="115"/>
      <c r="H37" s="105" t="s">
        <v>266</v>
      </c>
    </row>
    <row r="38" spans="1:8" ht="26.25" customHeight="1" hidden="1">
      <c r="A38" s="44" t="s">
        <v>278</v>
      </c>
      <c r="B38" s="38" t="s">
        <v>19</v>
      </c>
      <c r="C38" s="115" t="s">
        <v>21</v>
      </c>
      <c r="D38" s="115" t="s">
        <v>30</v>
      </c>
      <c r="E38" s="125" t="s">
        <v>267</v>
      </c>
      <c r="F38" s="115" t="s">
        <v>34</v>
      </c>
      <c r="G38" s="115"/>
      <c r="H38" s="105" t="s">
        <v>266</v>
      </c>
    </row>
    <row r="39" spans="1:8" ht="22.5" customHeight="1" hidden="1">
      <c r="A39" s="44" t="s">
        <v>33</v>
      </c>
      <c r="B39" s="38" t="s">
        <v>19</v>
      </c>
      <c r="C39" s="115" t="s">
        <v>21</v>
      </c>
      <c r="D39" s="115" t="s">
        <v>41</v>
      </c>
      <c r="E39" s="125" t="s">
        <v>181</v>
      </c>
      <c r="F39" s="116" t="s">
        <v>34</v>
      </c>
      <c r="G39" s="116"/>
      <c r="H39" s="39">
        <v>3</v>
      </c>
    </row>
    <row r="40" spans="1:8" ht="15" hidden="1">
      <c r="A40" s="15" t="s">
        <v>42</v>
      </c>
      <c r="B40" s="38" t="s">
        <v>19</v>
      </c>
      <c r="C40" s="115" t="s">
        <v>21</v>
      </c>
      <c r="D40" s="115" t="s">
        <v>41</v>
      </c>
      <c r="E40" s="125" t="s">
        <v>180</v>
      </c>
      <c r="F40" s="115"/>
      <c r="G40" s="115"/>
      <c r="H40" s="43">
        <f>H42</f>
        <v>3</v>
      </c>
    </row>
    <row r="41" spans="1:8" ht="26.25" hidden="1">
      <c r="A41" s="15" t="s">
        <v>178</v>
      </c>
      <c r="B41" s="38" t="s">
        <v>19</v>
      </c>
      <c r="C41" s="115" t="s">
        <v>21</v>
      </c>
      <c r="D41" s="115" t="s">
        <v>41</v>
      </c>
      <c r="E41" s="125" t="s">
        <v>182</v>
      </c>
      <c r="F41" s="115"/>
      <c r="G41" s="115"/>
      <c r="H41" s="43">
        <f>H42</f>
        <v>3</v>
      </c>
    </row>
    <row r="42" spans="1:8" ht="15" hidden="1">
      <c r="A42" s="44" t="s">
        <v>33</v>
      </c>
      <c r="B42" s="38" t="s">
        <v>19</v>
      </c>
      <c r="C42" s="115" t="s">
        <v>21</v>
      </c>
      <c r="D42" s="115" t="s">
        <v>41</v>
      </c>
      <c r="E42" s="125" t="s">
        <v>182</v>
      </c>
      <c r="F42" s="116" t="s">
        <v>34</v>
      </c>
      <c r="G42" s="116"/>
      <c r="H42" s="39">
        <v>3</v>
      </c>
    </row>
    <row r="43" spans="1:8" ht="15" hidden="1">
      <c r="A43" s="158" t="s">
        <v>317</v>
      </c>
      <c r="B43" s="37"/>
      <c r="C43" s="114" t="s">
        <v>21</v>
      </c>
      <c r="D43" s="114" t="s">
        <v>41</v>
      </c>
      <c r="E43" s="124"/>
      <c r="F43" s="139"/>
      <c r="G43" s="139"/>
      <c r="H43" s="159" t="s">
        <v>296</v>
      </c>
    </row>
    <row r="44" spans="1:8" ht="38.25" hidden="1">
      <c r="A44" s="40" t="s">
        <v>315</v>
      </c>
      <c r="B44" s="38"/>
      <c r="C44" s="115" t="s">
        <v>21</v>
      </c>
      <c r="D44" s="115" t="s">
        <v>41</v>
      </c>
      <c r="E44" s="125" t="s">
        <v>311</v>
      </c>
      <c r="F44" s="116"/>
      <c r="G44" s="116"/>
      <c r="H44" s="104" t="s">
        <v>296</v>
      </c>
    </row>
    <row r="45" spans="1:8" ht="15" hidden="1">
      <c r="A45" s="44" t="s">
        <v>318</v>
      </c>
      <c r="B45" s="38"/>
      <c r="C45" s="115" t="s">
        <v>21</v>
      </c>
      <c r="D45" s="115" t="s">
        <v>41</v>
      </c>
      <c r="E45" s="125" t="s">
        <v>319</v>
      </c>
      <c r="F45" s="116"/>
      <c r="G45" s="116"/>
      <c r="H45" s="104" t="s">
        <v>296</v>
      </c>
    </row>
    <row r="46" spans="1:8" ht="15" hidden="1">
      <c r="A46" s="44" t="s">
        <v>320</v>
      </c>
      <c r="B46" s="38"/>
      <c r="C46" s="115" t="s">
        <v>21</v>
      </c>
      <c r="D46" s="115" t="s">
        <v>41</v>
      </c>
      <c r="E46" s="125" t="s">
        <v>321</v>
      </c>
      <c r="F46" s="116"/>
      <c r="G46" s="116"/>
      <c r="H46" s="104" t="s">
        <v>296</v>
      </c>
    </row>
    <row r="47" spans="1:8" ht="25.5" hidden="1">
      <c r="A47" s="44" t="s">
        <v>278</v>
      </c>
      <c r="B47" s="38"/>
      <c r="C47" s="115" t="s">
        <v>21</v>
      </c>
      <c r="D47" s="115" t="s">
        <v>41</v>
      </c>
      <c r="E47" s="125" t="s">
        <v>321</v>
      </c>
      <c r="F47" s="116" t="s">
        <v>34</v>
      </c>
      <c r="G47" s="116"/>
      <c r="H47" s="104" t="s">
        <v>296</v>
      </c>
    </row>
    <row r="48" spans="1:8" ht="15">
      <c r="A48" s="36" t="s">
        <v>43</v>
      </c>
      <c r="B48" s="37" t="s">
        <v>19</v>
      </c>
      <c r="C48" s="117" t="s">
        <v>21</v>
      </c>
      <c r="D48" s="117" t="s">
        <v>44</v>
      </c>
      <c r="E48" s="130"/>
      <c r="F48" s="117"/>
      <c r="G48" s="117" t="s">
        <v>335</v>
      </c>
      <c r="H48" s="111" t="s">
        <v>335</v>
      </c>
    </row>
    <row r="49" spans="1:8" ht="15" hidden="1">
      <c r="A49" s="15" t="s">
        <v>45</v>
      </c>
      <c r="B49" s="38" t="s">
        <v>19</v>
      </c>
      <c r="C49" s="118" t="s">
        <v>21</v>
      </c>
      <c r="D49" s="118" t="s">
        <v>44</v>
      </c>
      <c r="E49" s="131" t="s">
        <v>46</v>
      </c>
      <c r="F49" s="118" t="s">
        <v>15</v>
      </c>
      <c r="G49" s="118"/>
      <c r="H49" s="105"/>
    </row>
    <row r="50" spans="1:8" ht="26.25" customHeight="1" hidden="1">
      <c r="A50" s="15" t="s">
        <v>47</v>
      </c>
      <c r="B50" s="38" t="s">
        <v>19</v>
      </c>
      <c r="C50" s="118" t="s">
        <v>21</v>
      </c>
      <c r="D50" s="118" t="s">
        <v>44</v>
      </c>
      <c r="E50" s="131" t="s">
        <v>48</v>
      </c>
      <c r="F50" s="118" t="s">
        <v>15</v>
      </c>
      <c r="G50" s="118"/>
      <c r="H50" s="105"/>
    </row>
    <row r="51" spans="1:8" ht="92.25" customHeight="1" hidden="1">
      <c r="A51" s="15" t="s">
        <v>49</v>
      </c>
      <c r="B51" s="38" t="s">
        <v>19</v>
      </c>
      <c r="C51" s="118" t="s">
        <v>21</v>
      </c>
      <c r="D51" s="118" t="s">
        <v>44</v>
      </c>
      <c r="E51" s="131" t="s">
        <v>50</v>
      </c>
      <c r="F51" s="118" t="s">
        <v>15</v>
      </c>
      <c r="G51" s="118"/>
      <c r="H51" s="105"/>
    </row>
    <row r="52" spans="1:8" ht="15" hidden="1">
      <c r="A52" s="15" t="s">
        <v>51</v>
      </c>
      <c r="B52" s="38" t="s">
        <v>19</v>
      </c>
      <c r="C52" s="118" t="s">
        <v>21</v>
      </c>
      <c r="D52" s="118" t="s">
        <v>44</v>
      </c>
      <c r="E52" s="131" t="s">
        <v>50</v>
      </c>
      <c r="F52" s="118" t="s">
        <v>52</v>
      </c>
      <c r="G52" s="118"/>
      <c r="H52" s="105"/>
    </row>
    <row r="53" spans="1:8" ht="26.25">
      <c r="A53" s="15" t="s">
        <v>53</v>
      </c>
      <c r="B53" s="38" t="s">
        <v>19</v>
      </c>
      <c r="C53" s="118" t="s">
        <v>21</v>
      </c>
      <c r="D53" s="118" t="s">
        <v>44</v>
      </c>
      <c r="E53" s="131" t="s">
        <v>185</v>
      </c>
      <c r="F53" s="118"/>
      <c r="G53" s="118" t="s">
        <v>296</v>
      </c>
      <c r="H53" s="107" t="s">
        <v>296</v>
      </c>
    </row>
    <row r="54" spans="1:8" ht="15">
      <c r="A54" s="15" t="s">
        <v>244</v>
      </c>
      <c r="B54" s="38" t="s">
        <v>19</v>
      </c>
      <c r="C54" s="118" t="s">
        <v>21</v>
      </c>
      <c r="D54" s="118" t="s">
        <v>44</v>
      </c>
      <c r="E54" s="131" t="s">
        <v>186</v>
      </c>
      <c r="F54" s="118"/>
      <c r="G54" s="118" t="s">
        <v>296</v>
      </c>
      <c r="H54" s="107" t="s">
        <v>296</v>
      </c>
    </row>
    <row r="55" spans="1:8" ht="26.25">
      <c r="A55" s="15" t="s">
        <v>268</v>
      </c>
      <c r="B55" s="38" t="s">
        <v>19</v>
      </c>
      <c r="C55" s="118" t="s">
        <v>21</v>
      </c>
      <c r="D55" s="118" t="s">
        <v>44</v>
      </c>
      <c r="E55" s="131" t="s">
        <v>279</v>
      </c>
      <c r="F55" s="118"/>
      <c r="G55" s="118" t="s">
        <v>296</v>
      </c>
      <c r="H55" s="107" t="s">
        <v>296</v>
      </c>
    </row>
    <row r="56" spans="1:8" ht="25.5" hidden="1">
      <c r="A56" s="44" t="s">
        <v>278</v>
      </c>
      <c r="B56" s="41" t="s">
        <v>19</v>
      </c>
      <c r="C56" s="116" t="s">
        <v>21</v>
      </c>
      <c r="D56" s="129">
        <v>13</v>
      </c>
      <c r="E56" s="131" t="s">
        <v>279</v>
      </c>
      <c r="F56" s="116" t="s">
        <v>34</v>
      </c>
      <c r="G56" s="116"/>
      <c r="H56" s="107"/>
    </row>
    <row r="57" spans="1:8" ht="15">
      <c r="A57" s="40" t="s">
        <v>39</v>
      </c>
      <c r="B57" s="41" t="s">
        <v>19</v>
      </c>
      <c r="C57" s="116" t="s">
        <v>21</v>
      </c>
      <c r="D57" s="129">
        <v>13</v>
      </c>
      <c r="E57" s="131" t="s">
        <v>279</v>
      </c>
      <c r="F57" s="116" t="s">
        <v>40</v>
      </c>
      <c r="G57" s="116" t="s">
        <v>296</v>
      </c>
      <c r="H57" s="105" t="s">
        <v>296</v>
      </c>
    </row>
    <row r="58" spans="1:8" ht="31.5" customHeight="1">
      <c r="A58" s="109" t="s">
        <v>315</v>
      </c>
      <c r="B58" s="37" t="s">
        <v>19</v>
      </c>
      <c r="C58" s="117" t="s">
        <v>21</v>
      </c>
      <c r="D58" s="117" t="s">
        <v>44</v>
      </c>
      <c r="E58" s="132" t="s">
        <v>311</v>
      </c>
      <c r="F58" s="116"/>
      <c r="G58" s="116" t="s">
        <v>333</v>
      </c>
      <c r="H58" s="111" t="s">
        <v>333</v>
      </c>
    </row>
    <row r="59" spans="1:8" ht="38.25">
      <c r="A59" s="40" t="s">
        <v>316</v>
      </c>
      <c r="B59" s="37" t="s">
        <v>19</v>
      </c>
      <c r="C59" s="115" t="s">
        <v>21</v>
      </c>
      <c r="D59" s="115" t="s">
        <v>44</v>
      </c>
      <c r="E59" s="129" t="s">
        <v>180</v>
      </c>
      <c r="F59" s="116"/>
      <c r="G59" s="116" t="s">
        <v>333</v>
      </c>
      <c r="H59" s="105" t="s">
        <v>333</v>
      </c>
    </row>
    <row r="60" spans="1:8" ht="25.5">
      <c r="A60" s="40" t="s">
        <v>183</v>
      </c>
      <c r="B60" s="38" t="s">
        <v>19</v>
      </c>
      <c r="C60" s="115" t="s">
        <v>21</v>
      </c>
      <c r="D60" s="115" t="s">
        <v>44</v>
      </c>
      <c r="E60" s="129" t="s">
        <v>312</v>
      </c>
      <c r="F60" s="116"/>
      <c r="G60" s="116" t="s">
        <v>332</v>
      </c>
      <c r="H60" s="105" t="s">
        <v>332</v>
      </c>
    </row>
    <row r="61" spans="1:8" ht="51">
      <c r="A61" s="40" t="s">
        <v>277</v>
      </c>
      <c r="B61" s="41" t="s">
        <v>19</v>
      </c>
      <c r="C61" s="116" t="s">
        <v>21</v>
      </c>
      <c r="D61" s="129">
        <v>13</v>
      </c>
      <c r="E61" s="129" t="s">
        <v>312</v>
      </c>
      <c r="F61" s="116" t="s">
        <v>28</v>
      </c>
      <c r="G61" s="116" t="s">
        <v>331</v>
      </c>
      <c r="H61" s="105" t="s">
        <v>331</v>
      </c>
    </row>
    <row r="62" spans="1:8" ht="25.5">
      <c r="A62" s="44" t="s">
        <v>278</v>
      </c>
      <c r="B62" s="41" t="s">
        <v>19</v>
      </c>
      <c r="C62" s="116" t="s">
        <v>21</v>
      </c>
      <c r="D62" s="129">
        <v>13</v>
      </c>
      <c r="E62" s="129" t="s">
        <v>312</v>
      </c>
      <c r="F62" s="116" t="s">
        <v>34</v>
      </c>
      <c r="G62" s="116" t="s">
        <v>301</v>
      </c>
      <c r="H62" s="105" t="s">
        <v>301</v>
      </c>
    </row>
    <row r="63" spans="1:8" ht="15" hidden="1">
      <c r="A63" s="40" t="s">
        <v>39</v>
      </c>
      <c r="B63" s="41" t="s">
        <v>19</v>
      </c>
      <c r="C63" s="116" t="s">
        <v>21</v>
      </c>
      <c r="D63" s="129">
        <v>13</v>
      </c>
      <c r="E63" s="129" t="s">
        <v>312</v>
      </c>
      <c r="F63" s="116" t="s">
        <v>40</v>
      </c>
      <c r="G63" s="116"/>
      <c r="H63" s="105"/>
    </row>
    <row r="64" spans="1:8" ht="15" hidden="1">
      <c r="A64" s="40"/>
      <c r="B64" s="41"/>
      <c r="C64" s="116"/>
      <c r="D64" s="129"/>
      <c r="E64" s="129"/>
      <c r="F64" s="116"/>
      <c r="G64" s="116"/>
      <c r="H64" s="149"/>
    </row>
    <row r="65" spans="1:8" ht="51.75" hidden="1">
      <c r="A65" s="46" t="s">
        <v>245</v>
      </c>
      <c r="B65" s="38" t="s">
        <v>19</v>
      </c>
      <c r="C65" s="116" t="s">
        <v>21</v>
      </c>
      <c r="D65" s="129">
        <v>13</v>
      </c>
      <c r="E65" s="125" t="s">
        <v>184</v>
      </c>
      <c r="F65" s="116"/>
      <c r="G65" s="116"/>
      <c r="H65" s="149"/>
    </row>
    <row r="66" spans="1:8" ht="15" hidden="1">
      <c r="A66" s="46" t="s">
        <v>56</v>
      </c>
      <c r="B66" s="38" t="s">
        <v>19</v>
      </c>
      <c r="C66" s="116" t="s">
        <v>21</v>
      </c>
      <c r="D66" s="129">
        <v>13</v>
      </c>
      <c r="E66" s="125" t="s">
        <v>57</v>
      </c>
      <c r="F66" s="116"/>
      <c r="G66" s="116"/>
      <c r="H66" s="149"/>
    </row>
    <row r="67" spans="1:8" ht="15" hidden="1">
      <c r="A67" s="40" t="s">
        <v>33</v>
      </c>
      <c r="B67" s="38" t="s">
        <v>19</v>
      </c>
      <c r="C67" s="116" t="s">
        <v>21</v>
      </c>
      <c r="D67" s="129">
        <v>13</v>
      </c>
      <c r="E67" s="125" t="s">
        <v>184</v>
      </c>
      <c r="F67" s="116" t="s">
        <v>34</v>
      </c>
      <c r="G67" s="116"/>
      <c r="H67" s="149"/>
    </row>
    <row r="68" spans="1:8" ht="25.5">
      <c r="A68" s="40" t="s">
        <v>313</v>
      </c>
      <c r="B68" s="38"/>
      <c r="C68" s="116" t="s">
        <v>21</v>
      </c>
      <c r="D68" s="129">
        <v>13</v>
      </c>
      <c r="E68" s="125" t="s">
        <v>314</v>
      </c>
      <c r="F68" s="116"/>
      <c r="G68" s="116" t="s">
        <v>330</v>
      </c>
      <c r="H68" s="105" t="s">
        <v>330</v>
      </c>
    </row>
    <row r="69" spans="1:8" ht="25.5">
      <c r="A69" s="44" t="s">
        <v>278</v>
      </c>
      <c r="B69" s="38"/>
      <c r="C69" s="116" t="s">
        <v>21</v>
      </c>
      <c r="D69" s="129">
        <v>13</v>
      </c>
      <c r="E69" s="125" t="s">
        <v>314</v>
      </c>
      <c r="F69" s="116" t="s">
        <v>34</v>
      </c>
      <c r="G69" s="116" t="s">
        <v>330</v>
      </c>
      <c r="H69" s="105" t="s">
        <v>330</v>
      </c>
    </row>
    <row r="70" spans="1:8" ht="15">
      <c r="A70" s="36" t="s">
        <v>58</v>
      </c>
      <c r="B70" s="37" t="s">
        <v>19</v>
      </c>
      <c r="C70" s="117" t="s">
        <v>25</v>
      </c>
      <c r="D70" s="117"/>
      <c r="E70" s="130"/>
      <c r="F70" s="117"/>
      <c r="G70" s="117" t="s">
        <v>340</v>
      </c>
      <c r="H70" s="111" t="s">
        <v>343</v>
      </c>
    </row>
    <row r="71" spans="1:8" ht="15">
      <c r="A71" s="36" t="s">
        <v>59</v>
      </c>
      <c r="B71" s="37" t="s">
        <v>19</v>
      </c>
      <c r="C71" s="117" t="s">
        <v>25</v>
      </c>
      <c r="D71" s="117" t="s">
        <v>60</v>
      </c>
      <c r="E71" s="130"/>
      <c r="F71" s="117"/>
      <c r="G71" s="117" t="s">
        <v>340</v>
      </c>
      <c r="H71" s="105" t="s">
        <v>343</v>
      </c>
    </row>
    <row r="72" spans="1:8" ht="38.25">
      <c r="A72" s="109" t="s">
        <v>315</v>
      </c>
      <c r="B72" s="38" t="s">
        <v>19</v>
      </c>
      <c r="C72" s="118" t="s">
        <v>25</v>
      </c>
      <c r="D72" s="118" t="s">
        <v>60</v>
      </c>
      <c r="E72" s="131" t="s">
        <v>311</v>
      </c>
      <c r="F72" s="118"/>
      <c r="G72" s="118" t="s">
        <v>340</v>
      </c>
      <c r="H72" s="105" t="s">
        <v>343</v>
      </c>
    </row>
    <row r="73" spans="1:8" ht="38.25">
      <c r="A73" s="40" t="s">
        <v>316</v>
      </c>
      <c r="B73" s="38" t="s">
        <v>19</v>
      </c>
      <c r="C73" s="115" t="s">
        <v>25</v>
      </c>
      <c r="D73" s="115" t="s">
        <v>60</v>
      </c>
      <c r="E73" s="125" t="s">
        <v>180</v>
      </c>
      <c r="F73" s="118"/>
      <c r="G73" s="118" t="s">
        <v>340</v>
      </c>
      <c r="H73" s="105" t="s">
        <v>343</v>
      </c>
    </row>
    <row r="74" spans="1:8" ht="26.25">
      <c r="A74" s="15" t="s">
        <v>61</v>
      </c>
      <c r="B74" s="38" t="s">
        <v>19</v>
      </c>
      <c r="C74" s="115" t="s">
        <v>25</v>
      </c>
      <c r="D74" s="115" t="s">
        <v>60</v>
      </c>
      <c r="E74" s="125" t="s">
        <v>353</v>
      </c>
      <c r="F74" s="118"/>
      <c r="G74" s="118" t="s">
        <v>340</v>
      </c>
      <c r="H74" s="105" t="s">
        <v>343</v>
      </c>
    </row>
    <row r="75" spans="1:8" ht="51">
      <c r="A75" s="40" t="s">
        <v>277</v>
      </c>
      <c r="B75" s="38" t="s">
        <v>19</v>
      </c>
      <c r="C75" s="115" t="s">
        <v>25</v>
      </c>
      <c r="D75" s="115" t="s">
        <v>60</v>
      </c>
      <c r="E75" s="125" t="s">
        <v>353</v>
      </c>
      <c r="F75" s="118" t="s">
        <v>28</v>
      </c>
      <c r="G75" s="118" t="s">
        <v>340</v>
      </c>
      <c r="H75" s="105" t="s">
        <v>343</v>
      </c>
    </row>
    <row r="76" spans="1:8" ht="15" hidden="1">
      <c r="A76" s="40" t="s">
        <v>33</v>
      </c>
      <c r="B76" s="38" t="s">
        <v>19</v>
      </c>
      <c r="C76" s="118" t="s">
        <v>25</v>
      </c>
      <c r="D76" s="118" t="s">
        <v>60</v>
      </c>
      <c r="E76" s="125" t="s">
        <v>187</v>
      </c>
      <c r="F76" s="116" t="s">
        <v>34</v>
      </c>
      <c r="G76" s="116"/>
      <c r="H76" s="149"/>
    </row>
    <row r="77" spans="1:8" ht="15" hidden="1">
      <c r="A77" s="36" t="s">
        <v>62</v>
      </c>
      <c r="B77" s="37" t="s">
        <v>19</v>
      </c>
      <c r="C77" s="117" t="s">
        <v>25</v>
      </c>
      <c r="D77" s="117" t="s">
        <v>30</v>
      </c>
      <c r="E77" s="130"/>
      <c r="F77" s="117"/>
      <c r="G77" s="117"/>
      <c r="H77" s="150"/>
    </row>
    <row r="78" spans="1:8" ht="33" customHeight="1" hidden="1">
      <c r="A78" s="15" t="s">
        <v>63</v>
      </c>
      <c r="B78" s="38" t="s">
        <v>19</v>
      </c>
      <c r="C78" s="115" t="s">
        <v>25</v>
      </c>
      <c r="D78" s="115" t="s">
        <v>30</v>
      </c>
      <c r="E78" s="125" t="s">
        <v>64</v>
      </c>
      <c r="F78" s="118"/>
      <c r="G78" s="118"/>
      <c r="H78" s="149"/>
    </row>
    <row r="79" spans="1:8" ht="26.25" hidden="1">
      <c r="A79" s="15" t="s">
        <v>65</v>
      </c>
      <c r="B79" s="38" t="s">
        <v>19</v>
      </c>
      <c r="C79" s="115" t="s">
        <v>25</v>
      </c>
      <c r="D79" s="115" t="s">
        <v>30</v>
      </c>
      <c r="E79" s="125" t="s">
        <v>66</v>
      </c>
      <c r="F79" s="118"/>
      <c r="G79" s="118"/>
      <c r="H79" s="149"/>
    </row>
    <row r="80" spans="1:8" ht="15" hidden="1">
      <c r="A80" s="40" t="s">
        <v>33</v>
      </c>
      <c r="B80" s="38" t="s">
        <v>19</v>
      </c>
      <c r="C80" s="115" t="s">
        <v>25</v>
      </c>
      <c r="D80" s="115" t="s">
        <v>30</v>
      </c>
      <c r="E80" s="125" t="s">
        <v>66</v>
      </c>
      <c r="F80" s="116" t="s">
        <v>34</v>
      </c>
      <c r="G80" s="116"/>
      <c r="H80" s="151"/>
    </row>
    <row r="81" spans="1:8" ht="15" hidden="1">
      <c r="A81" s="40" t="s">
        <v>35</v>
      </c>
      <c r="B81" s="38" t="s">
        <v>19</v>
      </c>
      <c r="C81" s="115" t="s">
        <v>25</v>
      </c>
      <c r="D81" s="115" t="s">
        <v>30</v>
      </c>
      <c r="E81" s="125" t="s">
        <v>66</v>
      </c>
      <c r="F81" s="116" t="s">
        <v>36</v>
      </c>
      <c r="G81" s="116"/>
      <c r="H81" s="149"/>
    </row>
    <row r="82" spans="1:8" ht="25.5" hidden="1">
      <c r="A82" s="40" t="s">
        <v>37</v>
      </c>
      <c r="B82" s="38" t="s">
        <v>19</v>
      </c>
      <c r="C82" s="115" t="s">
        <v>25</v>
      </c>
      <c r="D82" s="115" t="s">
        <v>30</v>
      </c>
      <c r="E82" s="125" t="s">
        <v>66</v>
      </c>
      <c r="F82" s="116" t="s">
        <v>38</v>
      </c>
      <c r="G82" s="116"/>
      <c r="H82" s="149"/>
    </row>
    <row r="83" spans="1:8" ht="15.75" customHeight="1">
      <c r="A83" s="36" t="s">
        <v>67</v>
      </c>
      <c r="B83" s="37" t="s">
        <v>19</v>
      </c>
      <c r="C83" s="114" t="s">
        <v>60</v>
      </c>
      <c r="D83" s="114"/>
      <c r="E83" s="124"/>
      <c r="F83" s="117"/>
      <c r="G83" s="117" t="s">
        <v>282</v>
      </c>
      <c r="H83" s="148" t="s">
        <v>282</v>
      </c>
    </row>
    <row r="84" spans="1:8" ht="24.75" customHeight="1" hidden="1">
      <c r="A84" s="15" t="s">
        <v>276</v>
      </c>
      <c r="B84" s="37"/>
      <c r="C84" s="115" t="s">
        <v>60</v>
      </c>
      <c r="D84" s="115" t="s">
        <v>68</v>
      </c>
      <c r="E84" s="125"/>
      <c r="F84" s="118"/>
      <c r="G84" s="118"/>
      <c r="H84" s="107"/>
    </row>
    <row r="85" spans="1:8" ht="54" customHeight="1" hidden="1">
      <c r="A85" s="15" t="s">
        <v>271</v>
      </c>
      <c r="B85" s="37" t="s">
        <v>19</v>
      </c>
      <c r="C85" s="115" t="s">
        <v>60</v>
      </c>
      <c r="D85" s="115" t="s">
        <v>68</v>
      </c>
      <c r="E85" s="125" t="s">
        <v>228</v>
      </c>
      <c r="F85" s="117"/>
      <c r="G85" s="117"/>
      <c r="H85" s="107"/>
    </row>
    <row r="86" spans="1:8" ht="28.5" customHeight="1" hidden="1">
      <c r="A86" s="15" t="s">
        <v>246</v>
      </c>
      <c r="B86" s="38" t="s">
        <v>19</v>
      </c>
      <c r="C86" s="115" t="s">
        <v>60</v>
      </c>
      <c r="D86" s="115" t="s">
        <v>68</v>
      </c>
      <c r="E86" s="133" t="s">
        <v>186</v>
      </c>
      <c r="F86" s="118"/>
      <c r="G86" s="118"/>
      <c r="H86" s="107"/>
    </row>
    <row r="87" spans="1:8" ht="30" customHeight="1" hidden="1">
      <c r="A87" s="108" t="s">
        <v>260</v>
      </c>
      <c r="B87" s="38" t="s">
        <v>19</v>
      </c>
      <c r="C87" s="115" t="s">
        <v>60</v>
      </c>
      <c r="D87" s="115" t="s">
        <v>68</v>
      </c>
      <c r="E87" s="133">
        <v>8710000</v>
      </c>
      <c r="F87" s="118"/>
      <c r="G87" s="118"/>
      <c r="H87" s="107"/>
    </row>
    <row r="88" spans="1:8" ht="30.75" customHeight="1" hidden="1">
      <c r="A88" s="15" t="s">
        <v>268</v>
      </c>
      <c r="B88" s="38"/>
      <c r="C88" s="115" t="s">
        <v>60</v>
      </c>
      <c r="D88" s="115" t="s">
        <v>68</v>
      </c>
      <c r="E88" s="133" t="s">
        <v>269</v>
      </c>
      <c r="F88" s="118"/>
      <c r="G88" s="118"/>
      <c r="H88" s="107"/>
    </row>
    <row r="89" spans="1:9" ht="26.25" customHeight="1" hidden="1">
      <c r="A89" s="44" t="s">
        <v>278</v>
      </c>
      <c r="B89" s="38" t="s">
        <v>19</v>
      </c>
      <c r="C89" s="115" t="s">
        <v>60</v>
      </c>
      <c r="D89" s="115" t="s">
        <v>68</v>
      </c>
      <c r="E89" s="133" t="s">
        <v>270</v>
      </c>
      <c r="F89" s="116" t="s">
        <v>34</v>
      </c>
      <c r="G89" s="116"/>
      <c r="H89" s="107"/>
      <c r="I89" s="47"/>
    </row>
    <row r="90" spans="1:9" ht="16.5" customHeight="1" hidden="1">
      <c r="A90" s="40" t="s">
        <v>35</v>
      </c>
      <c r="B90" s="38" t="s">
        <v>19</v>
      </c>
      <c r="C90" s="115" t="s">
        <v>60</v>
      </c>
      <c r="D90" s="115" t="s">
        <v>68</v>
      </c>
      <c r="E90" s="125" t="s">
        <v>69</v>
      </c>
      <c r="F90" s="116" t="s">
        <v>36</v>
      </c>
      <c r="G90" s="116"/>
      <c r="H90" s="105"/>
      <c r="I90" s="47"/>
    </row>
    <row r="91" spans="1:9" ht="15.75" customHeight="1" hidden="1">
      <c r="A91" s="40" t="s">
        <v>37</v>
      </c>
      <c r="B91" s="38" t="s">
        <v>19</v>
      </c>
      <c r="C91" s="115" t="s">
        <v>60</v>
      </c>
      <c r="D91" s="115" t="s">
        <v>68</v>
      </c>
      <c r="E91" s="125" t="s">
        <v>69</v>
      </c>
      <c r="F91" s="116" t="s">
        <v>38</v>
      </c>
      <c r="G91" s="116"/>
      <c r="H91" s="105"/>
      <c r="I91" s="47"/>
    </row>
    <row r="92" spans="1:9" ht="27.75" customHeight="1" hidden="1">
      <c r="A92" s="15" t="s">
        <v>247</v>
      </c>
      <c r="B92" s="38"/>
      <c r="C92" s="115" t="s">
        <v>60</v>
      </c>
      <c r="D92" s="115" t="s">
        <v>68</v>
      </c>
      <c r="E92" s="125" t="s">
        <v>185</v>
      </c>
      <c r="F92" s="116"/>
      <c r="G92" s="116"/>
      <c r="H92" s="105"/>
      <c r="I92" s="47"/>
    </row>
    <row r="93" spans="1:9" ht="27.75" customHeight="1" hidden="1">
      <c r="A93" s="15" t="s">
        <v>246</v>
      </c>
      <c r="B93" s="38"/>
      <c r="C93" s="115" t="s">
        <v>60</v>
      </c>
      <c r="D93" s="115" t="s">
        <v>68</v>
      </c>
      <c r="E93" s="125" t="s">
        <v>186</v>
      </c>
      <c r="F93" s="116"/>
      <c r="G93" s="116"/>
      <c r="H93" s="105"/>
      <c r="I93" s="47"/>
    </row>
    <row r="94" spans="1:9" ht="27.75" customHeight="1" hidden="1">
      <c r="A94" s="15" t="s">
        <v>268</v>
      </c>
      <c r="B94" s="38"/>
      <c r="C94" s="115" t="s">
        <v>60</v>
      </c>
      <c r="D94" s="115" t="s">
        <v>68</v>
      </c>
      <c r="E94" s="125" t="s">
        <v>279</v>
      </c>
      <c r="F94" s="116"/>
      <c r="G94" s="116"/>
      <c r="H94" s="105"/>
      <c r="I94" s="47"/>
    </row>
    <row r="95" spans="1:9" ht="21" customHeight="1" hidden="1">
      <c r="A95" s="44" t="s">
        <v>278</v>
      </c>
      <c r="B95" s="38"/>
      <c r="C95" s="115" t="s">
        <v>60</v>
      </c>
      <c r="D95" s="115" t="s">
        <v>68</v>
      </c>
      <c r="E95" s="125" t="s">
        <v>279</v>
      </c>
      <c r="F95" s="116" t="s">
        <v>34</v>
      </c>
      <c r="G95" s="116"/>
      <c r="H95" s="105"/>
      <c r="I95" s="47"/>
    </row>
    <row r="96" spans="1:8" ht="26.25">
      <c r="A96" s="36" t="s">
        <v>70</v>
      </c>
      <c r="B96" s="37" t="s">
        <v>19</v>
      </c>
      <c r="C96" s="114" t="s">
        <v>60</v>
      </c>
      <c r="D96" s="114">
        <v>14</v>
      </c>
      <c r="E96" s="124"/>
      <c r="F96" s="117"/>
      <c r="G96" s="117" t="s">
        <v>282</v>
      </c>
      <c r="H96" s="107" t="s">
        <v>282</v>
      </c>
    </row>
    <row r="97" spans="1:8" ht="27" customHeight="1">
      <c r="A97" s="15" t="s">
        <v>53</v>
      </c>
      <c r="B97" s="38" t="s">
        <v>19</v>
      </c>
      <c r="C97" s="115" t="s">
        <v>60</v>
      </c>
      <c r="D97" s="115">
        <v>14</v>
      </c>
      <c r="E97" s="131" t="s">
        <v>185</v>
      </c>
      <c r="F97" s="118"/>
      <c r="G97" s="118" t="s">
        <v>282</v>
      </c>
      <c r="H97" s="107" t="s">
        <v>282</v>
      </c>
    </row>
    <row r="98" spans="1:8" ht="18" customHeight="1">
      <c r="A98" s="15" t="s">
        <v>244</v>
      </c>
      <c r="B98" s="38" t="s">
        <v>19</v>
      </c>
      <c r="C98" s="115" t="s">
        <v>60</v>
      </c>
      <c r="D98" s="115">
        <v>14</v>
      </c>
      <c r="E98" s="125" t="s">
        <v>186</v>
      </c>
      <c r="F98" s="118"/>
      <c r="G98" s="118" t="s">
        <v>282</v>
      </c>
      <c r="H98" s="107" t="s">
        <v>282</v>
      </c>
    </row>
    <row r="99" spans="1:8" ht="27" customHeight="1">
      <c r="A99" s="15" t="s">
        <v>268</v>
      </c>
      <c r="B99" s="37" t="s">
        <v>19</v>
      </c>
      <c r="C99" s="115" t="s">
        <v>60</v>
      </c>
      <c r="D99" s="115">
        <v>14</v>
      </c>
      <c r="E99" s="125" t="s">
        <v>279</v>
      </c>
      <c r="F99" s="118"/>
      <c r="G99" s="118" t="s">
        <v>282</v>
      </c>
      <c r="H99" s="107" t="s">
        <v>282</v>
      </c>
    </row>
    <row r="100" spans="1:8" ht="25.5">
      <c r="A100" s="44" t="s">
        <v>278</v>
      </c>
      <c r="B100" s="38" t="s">
        <v>19</v>
      </c>
      <c r="C100" s="115" t="s">
        <v>60</v>
      </c>
      <c r="D100" s="115">
        <v>14</v>
      </c>
      <c r="E100" s="125" t="s">
        <v>279</v>
      </c>
      <c r="F100" s="116" t="s">
        <v>34</v>
      </c>
      <c r="G100" s="116" t="s">
        <v>282</v>
      </c>
      <c r="H100" s="107" t="s">
        <v>282</v>
      </c>
    </row>
    <row r="101" spans="1:8" ht="17.25" customHeight="1">
      <c r="A101" s="36" t="s">
        <v>71</v>
      </c>
      <c r="B101" s="37" t="s">
        <v>19</v>
      </c>
      <c r="C101" s="114" t="s">
        <v>30</v>
      </c>
      <c r="D101" s="114"/>
      <c r="E101" s="124"/>
      <c r="F101" s="117"/>
      <c r="G101" s="117" t="s">
        <v>282</v>
      </c>
      <c r="H101" s="111" t="s">
        <v>282</v>
      </c>
    </row>
    <row r="102" spans="1:8" ht="18.75" customHeight="1" hidden="1">
      <c r="A102" s="36" t="s">
        <v>72</v>
      </c>
      <c r="B102" s="37" t="s">
        <v>19</v>
      </c>
      <c r="C102" s="114" t="s">
        <v>30</v>
      </c>
      <c r="D102" s="114" t="s">
        <v>73</v>
      </c>
      <c r="E102" s="124" t="s">
        <v>17</v>
      </c>
      <c r="F102" s="117" t="s">
        <v>15</v>
      </c>
      <c r="G102" s="117"/>
      <c r="H102" s="150"/>
    </row>
    <row r="103" spans="1:8" ht="29.25" customHeight="1" hidden="1">
      <c r="A103" s="15" t="s">
        <v>74</v>
      </c>
      <c r="B103" s="37" t="s">
        <v>19</v>
      </c>
      <c r="C103" s="115" t="s">
        <v>30</v>
      </c>
      <c r="D103" s="115" t="s">
        <v>73</v>
      </c>
      <c r="E103" s="125" t="s">
        <v>75</v>
      </c>
      <c r="F103" s="118" t="s">
        <v>15</v>
      </c>
      <c r="G103" s="118"/>
      <c r="H103" s="150"/>
    </row>
    <row r="104" spans="1:8" ht="29.25" customHeight="1" hidden="1">
      <c r="A104" s="15" t="s">
        <v>76</v>
      </c>
      <c r="B104" s="37" t="s">
        <v>19</v>
      </c>
      <c r="C104" s="115" t="s">
        <v>30</v>
      </c>
      <c r="D104" s="115" t="s">
        <v>73</v>
      </c>
      <c r="E104" s="125" t="s">
        <v>77</v>
      </c>
      <c r="F104" s="118" t="s">
        <v>15</v>
      </c>
      <c r="G104" s="118"/>
      <c r="H104" s="150"/>
    </row>
    <row r="105" spans="1:8" ht="29.25" customHeight="1" hidden="1">
      <c r="A105" s="15" t="s">
        <v>56</v>
      </c>
      <c r="B105" s="37" t="s">
        <v>19</v>
      </c>
      <c r="C105" s="115" t="s">
        <v>30</v>
      </c>
      <c r="D105" s="115" t="s">
        <v>73</v>
      </c>
      <c r="E105" s="125" t="s">
        <v>77</v>
      </c>
      <c r="F105" s="118" t="s">
        <v>78</v>
      </c>
      <c r="G105" s="118"/>
      <c r="H105" s="150"/>
    </row>
    <row r="106" spans="1:8" ht="17.25" customHeight="1" hidden="1">
      <c r="A106" s="36" t="s">
        <v>79</v>
      </c>
      <c r="B106" s="37" t="s">
        <v>19</v>
      </c>
      <c r="C106" s="114" t="s">
        <v>30</v>
      </c>
      <c r="D106" s="114" t="s">
        <v>68</v>
      </c>
      <c r="E106" s="124" t="s">
        <v>17</v>
      </c>
      <c r="F106" s="117"/>
      <c r="G106" s="117"/>
      <c r="H106" s="150"/>
    </row>
    <row r="107" spans="1:8" ht="28.5" customHeight="1" hidden="1">
      <c r="A107" s="15" t="s">
        <v>80</v>
      </c>
      <c r="B107" s="37" t="s">
        <v>19</v>
      </c>
      <c r="C107" s="115" t="s">
        <v>30</v>
      </c>
      <c r="D107" s="115" t="s">
        <v>68</v>
      </c>
      <c r="E107" s="125" t="s">
        <v>57</v>
      </c>
      <c r="F107" s="118"/>
      <c r="G107" s="118"/>
      <c r="H107" s="150"/>
    </row>
    <row r="108" spans="1:8" ht="20.25" customHeight="1" hidden="1">
      <c r="A108" s="40" t="s">
        <v>33</v>
      </c>
      <c r="B108" s="37" t="s">
        <v>19</v>
      </c>
      <c r="C108" s="115" t="s">
        <v>30</v>
      </c>
      <c r="D108" s="115" t="s">
        <v>68</v>
      </c>
      <c r="E108" s="125" t="s">
        <v>57</v>
      </c>
      <c r="F108" s="116" t="s">
        <v>34</v>
      </c>
      <c r="G108" s="116"/>
      <c r="H108" s="150"/>
    </row>
    <row r="109" spans="1:8" ht="18" customHeight="1" hidden="1">
      <c r="A109" s="40" t="s">
        <v>35</v>
      </c>
      <c r="B109" s="37" t="s">
        <v>19</v>
      </c>
      <c r="C109" s="115" t="s">
        <v>30</v>
      </c>
      <c r="D109" s="115" t="s">
        <v>68</v>
      </c>
      <c r="E109" s="125" t="s">
        <v>57</v>
      </c>
      <c r="F109" s="116" t="s">
        <v>36</v>
      </c>
      <c r="G109" s="116"/>
      <c r="H109" s="150"/>
    </row>
    <row r="110" spans="1:8" ht="30" customHeight="1" hidden="1">
      <c r="A110" s="40" t="s">
        <v>81</v>
      </c>
      <c r="B110" s="37" t="s">
        <v>19</v>
      </c>
      <c r="C110" s="115" t="s">
        <v>30</v>
      </c>
      <c r="D110" s="115" t="s">
        <v>68</v>
      </c>
      <c r="E110" s="125" t="s">
        <v>57</v>
      </c>
      <c r="F110" s="116" t="s">
        <v>82</v>
      </c>
      <c r="G110" s="116"/>
      <c r="H110" s="150"/>
    </row>
    <row r="111" spans="1:8" ht="21" customHeight="1" hidden="1">
      <c r="A111" s="40" t="s">
        <v>37</v>
      </c>
      <c r="B111" s="37" t="s">
        <v>19</v>
      </c>
      <c r="C111" s="115" t="s">
        <v>30</v>
      </c>
      <c r="D111" s="115" t="s">
        <v>68</v>
      </c>
      <c r="E111" s="125" t="s">
        <v>57</v>
      </c>
      <c r="F111" s="116" t="s">
        <v>38</v>
      </c>
      <c r="G111" s="116"/>
      <c r="H111" s="150"/>
    </row>
    <row r="112" spans="1:8" ht="21" customHeight="1" hidden="1">
      <c r="A112" s="36" t="s">
        <v>254</v>
      </c>
      <c r="B112" s="37"/>
      <c r="C112" s="114" t="s">
        <v>30</v>
      </c>
      <c r="D112" s="114" t="s">
        <v>68</v>
      </c>
      <c r="E112" s="124"/>
      <c r="F112" s="117"/>
      <c r="G112" s="117"/>
      <c r="H112" s="111"/>
    </row>
    <row r="113" spans="1:8" ht="15" hidden="1">
      <c r="A113" s="15"/>
      <c r="B113" s="38"/>
      <c r="C113" s="115"/>
      <c r="D113" s="115"/>
      <c r="E113" s="125"/>
      <c r="F113" s="118"/>
      <c r="G113" s="118"/>
      <c r="H113" s="149"/>
    </row>
    <row r="114" spans="1:8" ht="15" hidden="1">
      <c r="A114" s="15"/>
      <c r="B114" s="38"/>
      <c r="C114" s="115"/>
      <c r="D114" s="115"/>
      <c r="E114" s="125"/>
      <c r="F114" s="118"/>
      <c r="G114" s="118"/>
      <c r="H114" s="149"/>
    </row>
    <row r="115" spans="1:8" ht="15" hidden="1">
      <c r="A115" s="15"/>
      <c r="B115" s="38"/>
      <c r="C115" s="115"/>
      <c r="D115" s="115"/>
      <c r="E115" s="125"/>
      <c r="F115" s="118"/>
      <c r="G115" s="118"/>
      <c r="H115" s="149"/>
    </row>
    <row r="116" spans="1:8" ht="15" hidden="1">
      <c r="A116" s="15"/>
      <c r="B116" s="38"/>
      <c r="C116" s="115"/>
      <c r="D116" s="115"/>
      <c r="E116" s="125"/>
      <c r="F116" s="118"/>
      <c r="G116" s="118"/>
      <c r="H116" s="149"/>
    </row>
    <row r="117" spans="1:8" ht="15" hidden="1">
      <c r="A117" s="15"/>
      <c r="B117" s="38"/>
      <c r="C117" s="115"/>
      <c r="D117" s="115"/>
      <c r="E117" s="125"/>
      <c r="F117" s="118"/>
      <c r="G117" s="118"/>
      <c r="H117" s="149"/>
    </row>
    <row r="118" spans="1:8" ht="15" hidden="1">
      <c r="A118" s="46"/>
      <c r="B118" s="38"/>
      <c r="C118" s="115"/>
      <c r="D118" s="115"/>
      <c r="E118" s="125"/>
      <c r="F118" s="118"/>
      <c r="G118" s="118"/>
      <c r="H118" s="152"/>
    </row>
    <row r="119" spans="1:8" ht="15" hidden="1">
      <c r="A119" s="46"/>
      <c r="B119" s="38"/>
      <c r="C119" s="115"/>
      <c r="D119" s="115"/>
      <c r="E119" s="125"/>
      <c r="F119" s="118"/>
      <c r="G119" s="118"/>
      <c r="H119" s="152"/>
    </row>
    <row r="120" spans="1:8" ht="15" hidden="1">
      <c r="A120" s="46"/>
      <c r="B120" s="38"/>
      <c r="C120" s="115"/>
      <c r="D120" s="115"/>
      <c r="E120" s="125"/>
      <c r="F120" s="118"/>
      <c r="G120" s="118"/>
      <c r="H120" s="152"/>
    </row>
    <row r="121" spans="1:8" ht="15" hidden="1">
      <c r="A121" s="46"/>
      <c r="B121" s="38"/>
      <c r="C121" s="115"/>
      <c r="D121" s="115"/>
      <c r="E121" s="125"/>
      <c r="F121" s="118"/>
      <c r="G121" s="118"/>
      <c r="H121" s="152"/>
    </row>
    <row r="122" spans="1:8" ht="15" hidden="1">
      <c r="A122" s="46"/>
      <c r="B122" s="38"/>
      <c r="C122" s="115"/>
      <c r="D122" s="115"/>
      <c r="E122" s="125"/>
      <c r="F122" s="118"/>
      <c r="G122" s="118"/>
      <c r="H122" s="152"/>
    </row>
    <row r="123" spans="1:8" ht="15" hidden="1">
      <c r="A123" s="46"/>
      <c r="B123" s="38"/>
      <c r="C123" s="115"/>
      <c r="D123" s="115"/>
      <c r="E123" s="125"/>
      <c r="F123" s="118"/>
      <c r="G123" s="118"/>
      <c r="H123" s="152"/>
    </row>
    <row r="124" spans="1:8" ht="28.5" customHeight="1" hidden="1">
      <c r="A124" s="15" t="s">
        <v>247</v>
      </c>
      <c r="B124" s="38"/>
      <c r="C124" s="115" t="s">
        <v>30</v>
      </c>
      <c r="D124" s="115" t="s">
        <v>68</v>
      </c>
      <c r="E124" s="125" t="s">
        <v>185</v>
      </c>
      <c r="F124" s="118"/>
      <c r="G124" s="118"/>
      <c r="H124" s="105"/>
    </row>
    <row r="125" spans="1:8" ht="39" hidden="1">
      <c r="A125" s="15" t="s">
        <v>246</v>
      </c>
      <c r="B125" s="38"/>
      <c r="C125" s="115" t="s">
        <v>30</v>
      </c>
      <c r="D125" s="115" t="s">
        <v>68</v>
      </c>
      <c r="E125" s="133" t="s">
        <v>186</v>
      </c>
      <c r="F125" s="118"/>
      <c r="G125" s="118"/>
      <c r="H125" s="105"/>
    </row>
    <row r="126" spans="1:8" ht="15.75" customHeight="1" hidden="1">
      <c r="A126" s="46" t="s">
        <v>255</v>
      </c>
      <c r="B126" s="38"/>
      <c r="C126" s="115" t="s">
        <v>30</v>
      </c>
      <c r="D126" s="115" t="s">
        <v>68</v>
      </c>
      <c r="E126" s="133">
        <v>8910000</v>
      </c>
      <c r="F126" s="118"/>
      <c r="G126" s="118"/>
      <c r="H126" s="105"/>
    </row>
    <row r="127" spans="1:8" ht="25.5" hidden="1">
      <c r="A127" s="40" t="s">
        <v>256</v>
      </c>
      <c r="B127" s="38"/>
      <c r="C127" s="115" t="s">
        <v>30</v>
      </c>
      <c r="D127" s="115" t="s">
        <v>68</v>
      </c>
      <c r="E127" s="133">
        <v>7611424</v>
      </c>
      <c r="F127" s="116"/>
      <c r="G127" s="116"/>
      <c r="H127" s="107"/>
    </row>
    <row r="128" spans="1:8" ht="25.5" hidden="1">
      <c r="A128" s="40" t="s">
        <v>257</v>
      </c>
      <c r="B128" s="38"/>
      <c r="C128" s="115" t="s">
        <v>30</v>
      </c>
      <c r="D128" s="115" t="s">
        <v>68</v>
      </c>
      <c r="E128" s="133" t="s">
        <v>272</v>
      </c>
      <c r="F128" s="116" t="s">
        <v>34</v>
      </c>
      <c r="G128" s="116"/>
      <c r="H128" s="105"/>
    </row>
    <row r="129" spans="1:8" ht="15">
      <c r="A129" s="109" t="s">
        <v>286</v>
      </c>
      <c r="B129" s="37"/>
      <c r="C129" s="114" t="s">
        <v>30</v>
      </c>
      <c r="D129" s="114" t="s">
        <v>280</v>
      </c>
      <c r="E129" s="157"/>
      <c r="F129" s="139"/>
      <c r="G129" s="139" t="s">
        <v>282</v>
      </c>
      <c r="H129" s="111" t="s">
        <v>282</v>
      </c>
    </row>
    <row r="130" spans="1:8" ht="26.25">
      <c r="A130" s="15" t="s">
        <v>53</v>
      </c>
      <c r="B130" s="38"/>
      <c r="C130" s="115" t="s">
        <v>30</v>
      </c>
      <c r="D130" s="115" t="s">
        <v>280</v>
      </c>
      <c r="E130" s="131" t="s">
        <v>185</v>
      </c>
      <c r="F130" s="116"/>
      <c r="G130" s="116" t="s">
        <v>282</v>
      </c>
      <c r="H130" s="105" t="s">
        <v>282</v>
      </c>
    </row>
    <row r="131" spans="1:8" ht="15">
      <c r="A131" s="15" t="s">
        <v>244</v>
      </c>
      <c r="B131" s="38"/>
      <c r="C131" s="115" t="s">
        <v>30</v>
      </c>
      <c r="D131" s="115" t="s">
        <v>280</v>
      </c>
      <c r="E131" s="125" t="s">
        <v>186</v>
      </c>
      <c r="F131" s="116"/>
      <c r="G131" s="116" t="s">
        <v>282</v>
      </c>
      <c r="H131" s="105" t="s">
        <v>282</v>
      </c>
    </row>
    <row r="132" spans="1:8" ht="26.25">
      <c r="A132" s="15" t="s">
        <v>268</v>
      </c>
      <c r="B132" s="38"/>
      <c r="C132" s="115" t="s">
        <v>30</v>
      </c>
      <c r="D132" s="115" t="s">
        <v>280</v>
      </c>
      <c r="E132" s="133" t="s">
        <v>279</v>
      </c>
      <c r="F132" s="116"/>
      <c r="G132" s="116" t="s">
        <v>282</v>
      </c>
      <c r="H132" s="105" t="s">
        <v>282</v>
      </c>
    </row>
    <row r="133" spans="1:8" ht="25.5">
      <c r="A133" s="40" t="s">
        <v>257</v>
      </c>
      <c r="B133" s="38"/>
      <c r="C133" s="115" t="s">
        <v>30</v>
      </c>
      <c r="D133" s="115" t="s">
        <v>280</v>
      </c>
      <c r="E133" s="133" t="s">
        <v>279</v>
      </c>
      <c r="F133" s="116" t="s">
        <v>34</v>
      </c>
      <c r="G133" s="116" t="s">
        <v>282</v>
      </c>
      <c r="H133" s="105" t="s">
        <v>282</v>
      </c>
    </row>
    <row r="134" spans="1:8" ht="26.25" hidden="1">
      <c r="A134" s="15" t="s">
        <v>258</v>
      </c>
      <c r="B134" s="38"/>
      <c r="C134" s="115" t="s">
        <v>30</v>
      </c>
      <c r="D134" s="115" t="s">
        <v>280</v>
      </c>
      <c r="E134" s="133" t="s">
        <v>273</v>
      </c>
      <c r="F134" s="116"/>
      <c r="G134" s="116"/>
      <c r="H134" s="105" t="s">
        <v>282</v>
      </c>
    </row>
    <row r="135" spans="1:8" ht="25.5" hidden="1">
      <c r="A135" s="40" t="s">
        <v>257</v>
      </c>
      <c r="B135" s="38"/>
      <c r="C135" s="115" t="s">
        <v>30</v>
      </c>
      <c r="D135" s="115" t="s">
        <v>68</v>
      </c>
      <c r="E135" s="133" t="s">
        <v>273</v>
      </c>
      <c r="F135" s="118" t="s">
        <v>34</v>
      </c>
      <c r="G135" s="118"/>
      <c r="H135" s="105" t="s">
        <v>282</v>
      </c>
    </row>
    <row r="136" spans="1:8" ht="25.5" hidden="1">
      <c r="A136" s="40" t="s">
        <v>257</v>
      </c>
      <c r="B136" s="38"/>
      <c r="C136" s="115" t="s">
        <v>30</v>
      </c>
      <c r="D136" s="115" t="s">
        <v>68</v>
      </c>
      <c r="E136" s="133" t="s">
        <v>273</v>
      </c>
      <c r="F136" s="116" t="s">
        <v>34</v>
      </c>
      <c r="G136" s="116"/>
      <c r="H136" s="107" t="s">
        <v>259</v>
      </c>
    </row>
    <row r="137" spans="1:8" ht="15" hidden="1">
      <c r="A137" s="40"/>
      <c r="B137" s="38"/>
      <c r="C137" s="115"/>
      <c r="D137" s="115"/>
      <c r="E137" s="125"/>
      <c r="F137" s="116"/>
      <c r="G137" s="116"/>
      <c r="H137" s="149"/>
    </row>
    <row r="138" spans="1:8" ht="15" hidden="1">
      <c r="A138" s="40"/>
      <c r="B138" s="38"/>
      <c r="C138" s="115"/>
      <c r="D138" s="115"/>
      <c r="E138" s="125"/>
      <c r="F138" s="116"/>
      <c r="G138" s="116"/>
      <c r="H138" s="149"/>
    </row>
    <row r="139" spans="1:8" ht="15" hidden="1">
      <c r="A139" s="40" t="s">
        <v>281</v>
      </c>
      <c r="B139" s="38"/>
      <c r="C139" s="115" t="s">
        <v>30</v>
      </c>
      <c r="D139" s="115" t="s">
        <v>280</v>
      </c>
      <c r="E139" s="125"/>
      <c r="F139" s="116"/>
      <c r="G139" s="116"/>
      <c r="H139" s="149">
        <v>2</v>
      </c>
    </row>
    <row r="140" spans="1:8" ht="15" hidden="1">
      <c r="A140" s="40"/>
      <c r="B140" s="38"/>
      <c r="C140" s="115"/>
      <c r="D140" s="115"/>
      <c r="E140" s="125"/>
      <c r="F140" s="116"/>
      <c r="G140" s="116"/>
      <c r="H140" s="149">
        <v>2</v>
      </c>
    </row>
    <row r="141" spans="1:8" ht="15" hidden="1">
      <c r="A141" s="40"/>
      <c r="B141" s="38"/>
      <c r="C141" s="115"/>
      <c r="D141" s="115"/>
      <c r="E141" s="125"/>
      <c r="F141" s="116"/>
      <c r="G141" s="116"/>
      <c r="H141" s="149">
        <v>2</v>
      </c>
    </row>
    <row r="142" spans="1:8" ht="15">
      <c r="A142" s="36" t="s">
        <v>84</v>
      </c>
      <c r="B142" s="37" t="s">
        <v>19</v>
      </c>
      <c r="C142" s="114" t="s">
        <v>73</v>
      </c>
      <c r="D142" s="114"/>
      <c r="E142" s="124"/>
      <c r="F142" s="117"/>
      <c r="G142" s="117" t="s">
        <v>301</v>
      </c>
      <c r="H142" s="111" t="s">
        <v>301</v>
      </c>
    </row>
    <row r="143" spans="1:8" ht="15" hidden="1">
      <c r="A143" s="36" t="s">
        <v>85</v>
      </c>
      <c r="B143" s="37" t="s">
        <v>19</v>
      </c>
      <c r="C143" s="114" t="s">
        <v>73</v>
      </c>
      <c r="D143" s="114" t="s">
        <v>21</v>
      </c>
      <c r="E143" s="124"/>
      <c r="F143" s="117"/>
      <c r="G143" s="117"/>
      <c r="H143" s="150"/>
    </row>
    <row r="144" spans="1:8" ht="15" hidden="1">
      <c r="A144" s="15" t="s">
        <v>86</v>
      </c>
      <c r="B144" s="38" t="s">
        <v>19</v>
      </c>
      <c r="C144" s="118" t="s">
        <v>73</v>
      </c>
      <c r="D144" s="118" t="s">
        <v>21</v>
      </c>
      <c r="E144" s="131" t="s">
        <v>87</v>
      </c>
      <c r="F144" s="118"/>
      <c r="G144" s="118"/>
      <c r="H144" s="149"/>
    </row>
    <row r="145" spans="1:8" ht="39" hidden="1">
      <c r="A145" s="48" t="s">
        <v>88</v>
      </c>
      <c r="B145" s="38" t="s">
        <v>19</v>
      </c>
      <c r="C145" s="118" t="s">
        <v>73</v>
      </c>
      <c r="D145" s="118" t="s">
        <v>21</v>
      </c>
      <c r="E145" s="131" t="s">
        <v>89</v>
      </c>
      <c r="F145" s="118" t="s">
        <v>15</v>
      </c>
      <c r="G145" s="118"/>
      <c r="H145" s="149"/>
    </row>
    <row r="146" spans="1:8" ht="15" hidden="1">
      <c r="A146" s="15" t="s">
        <v>90</v>
      </c>
      <c r="B146" s="38" t="s">
        <v>19</v>
      </c>
      <c r="C146" s="118" t="s">
        <v>73</v>
      </c>
      <c r="D146" s="118" t="s">
        <v>21</v>
      </c>
      <c r="E146" s="131" t="s">
        <v>89</v>
      </c>
      <c r="F146" s="118" t="s">
        <v>91</v>
      </c>
      <c r="G146" s="118"/>
      <c r="H146" s="149"/>
    </row>
    <row r="147" spans="1:8" ht="31.5" customHeight="1" hidden="1">
      <c r="A147" s="15" t="s">
        <v>92</v>
      </c>
      <c r="B147" s="38" t="s">
        <v>19</v>
      </c>
      <c r="C147" s="115" t="s">
        <v>73</v>
      </c>
      <c r="D147" s="115" t="s">
        <v>21</v>
      </c>
      <c r="E147" s="125" t="s">
        <v>93</v>
      </c>
      <c r="F147" s="118"/>
      <c r="G147" s="118"/>
      <c r="H147" s="149"/>
    </row>
    <row r="148" spans="1:8" ht="26.25" customHeight="1" hidden="1">
      <c r="A148" s="49" t="s">
        <v>94</v>
      </c>
      <c r="B148" s="38" t="s">
        <v>19</v>
      </c>
      <c r="C148" s="115" t="s">
        <v>73</v>
      </c>
      <c r="D148" s="115" t="s">
        <v>21</v>
      </c>
      <c r="E148" s="125" t="s">
        <v>93</v>
      </c>
      <c r="F148" s="116" t="s">
        <v>95</v>
      </c>
      <c r="G148" s="116"/>
      <c r="H148" s="149"/>
    </row>
    <row r="149" spans="1:8" ht="16.5" customHeight="1" hidden="1">
      <c r="A149" s="49" t="s">
        <v>96</v>
      </c>
      <c r="B149" s="38" t="s">
        <v>19</v>
      </c>
      <c r="C149" s="115" t="s">
        <v>73</v>
      </c>
      <c r="D149" s="115" t="s">
        <v>21</v>
      </c>
      <c r="E149" s="125" t="s">
        <v>93</v>
      </c>
      <c r="F149" s="116" t="s">
        <v>97</v>
      </c>
      <c r="G149" s="116"/>
      <c r="H149" s="149"/>
    </row>
    <row r="150" spans="1:8" ht="27.75" customHeight="1" hidden="1">
      <c r="A150" s="49" t="s">
        <v>98</v>
      </c>
      <c r="B150" s="38" t="s">
        <v>19</v>
      </c>
      <c r="C150" s="115" t="s">
        <v>73</v>
      </c>
      <c r="D150" s="115" t="s">
        <v>21</v>
      </c>
      <c r="E150" s="125" t="s">
        <v>93</v>
      </c>
      <c r="F150" s="116" t="s">
        <v>99</v>
      </c>
      <c r="G150" s="116"/>
      <c r="H150" s="149"/>
    </row>
    <row r="151" spans="1:8" s="89" customFormat="1" ht="26.25" hidden="1">
      <c r="A151" s="15" t="s">
        <v>188</v>
      </c>
      <c r="B151" s="38" t="s">
        <v>19</v>
      </c>
      <c r="C151" s="115" t="s">
        <v>73</v>
      </c>
      <c r="D151" s="115" t="s">
        <v>21</v>
      </c>
      <c r="E151" s="131" t="s">
        <v>185</v>
      </c>
      <c r="F151" s="140"/>
      <c r="G151" s="140"/>
      <c r="H151" s="149"/>
    </row>
    <row r="152" spans="1:8" s="89" customFormat="1" ht="26.25" hidden="1">
      <c r="A152" s="15" t="s">
        <v>189</v>
      </c>
      <c r="B152" s="38" t="s">
        <v>19</v>
      </c>
      <c r="C152" s="115" t="s">
        <v>73</v>
      </c>
      <c r="D152" s="115" t="s">
        <v>21</v>
      </c>
      <c r="E152" s="131" t="s">
        <v>186</v>
      </c>
      <c r="F152" s="140"/>
      <c r="G152" s="140"/>
      <c r="H152" s="149"/>
    </row>
    <row r="153" spans="1:8" s="89" customFormat="1" ht="25.5" hidden="1">
      <c r="A153" s="96" t="s">
        <v>216</v>
      </c>
      <c r="B153" s="38" t="s">
        <v>19</v>
      </c>
      <c r="C153" s="115" t="s">
        <v>73</v>
      </c>
      <c r="D153" s="115" t="s">
        <v>21</v>
      </c>
      <c r="E153" s="131" t="s">
        <v>217</v>
      </c>
      <c r="F153" s="140"/>
      <c r="G153" s="140"/>
      <c r="H153" s="149"/>
    </row>
    <row r="154" spans="1:8" s="89" customFormat="1" ht="15" hidden="1">
      <c r="A154" s="97" t="s">
        <v>33</v>
      </c>
      <c r="B154" s="38" t="s">
        <v>19</v>
      </c>
      <c r="C154" s="115" t="s">
        <v>73</v>
      </c>
      <c r="D154" s="115" t="s">
        <v>21</v>
      </c>
      <c r="E154" s="131" t="s">
        <v>217</v>
      </c>
      <c r="F154" s="140" t="s">
        <v>34</v>
      </c>
      <c r="G154" s="140"/>
      <c r="H154" s="149"/>
    </row>
    <row r="155" spans="1:8" ht="15" hidden="1">
      <c r="A155" s="36" t="s">
        <v>100</v>
      </c>
      <c r="B155" s="37" t="s">
        <v>19</v>
      </c>
      <c r="C155" s="117" t="s">
        <v>73</v>
      </c>
      <c r="D155" s="117" t="s">
        <v>25</v>
      </c>
      <c r="E155" s="130"/>
      <c r="F155" s="117"/>
      <c r="G155" s="117"/>
      <c r="H155" s="111"/>
    </row>
    <row r="156" spans="1:8" s="89" customFormat="1" ht="54" customHeight="1" hidden="1">
      <c r="A156" s="15" t="s">
        <v>249</v>
      </c>
      <c r="B156" s="38" t="s">
        <v>19</v>
      </c>
      <c r="C156" s="115" t="s">
        <v>73</v>
      </c>
      <c r="D156" s="115" t="s">
        <v>25</v>
      </c>
      <c r="E156" s="125" t="s">
        <v>190</v>
      </c>
      <c r="F156" s="118"/>
      <c r="G156" s="118"/>
      <c r="H156" s="105"/>
    </row>
    <row r="157" spans="1:8" s="89" customFormat="1" ht="29.25" customHeight="1" hidden="1">
      <c r="A157" s="15" t="s">
        <v>248</v>
      </c>
      <c r="B157" s="38" t="s">
        <v>19</v>
      </c>
      <c r="C157" s="115" t="s">
        <v>73</v>
      </c>
      <c r="D157" s="115" t="s">
        <v>25</v>
      </c>
      <c r="E157" s="125" t="s">
        <v>227</v>
      </c>
      <c r="F157" s="118"/>
      <c r="G157" s="118"/>
      <c r="H157" s="105"/>
    </row>
    <row r="158" spans="1:8" s="89" customFormat="1" ht="15" customHeight="1" hidden="1">
      <c r="A158" s="99" t="s">
        <v>56</v>
      </c>
      <c r="B158" s="38" t="s">
        <v>19</v>
      </c>
      <c r="C158" s="115" t="s">
        <v>73</v>
      </c>
      <c r="D158" s="115" t="s">
        <v>25</v>
      </c>
      <c r="E158" s="125" t="s">
        <v>227</v>
      </c>
      <c r="F158" s="140" t="s">
        <v>101</v>
      </c>
      <c r="G158" s="140"/>
      <c r="H158" s="105"/>
    </row>
    <row r="159" spans="1:256" s="89" customFormat="1" ht="15" customHeight="1" hidden="1">
      <c r="A159" s="100" t="s">
        <v>191</v>
      </c>
      <c r="B159" s="38" t="s">
        <v>19</v>
      </c>
      <c r="C159" s="115" t="s">
        <v>73</v>
      </c>
      <c r="D159" s="115" t="s">
        <v>25</v>
      </c>
      <c r="E159" s="134" t="s">
        <v>194</v>
      </c>
      <c r="F159" s="141"/>
      <c r="G159" s="141"/>
      <c r="H159" s="107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5"/>
      <c r="W159" s="95"/>
      <c r="X159" s="95"/>
      <c r="Y159" s="95"/>
      <c r="Z159" s="95"/>
      <c r="AA159" s="95"/>
      <c r="AB159" s="95"/>
      <c r="AC159" s="95"/>
      <c r="AD159" s="95"/>
      <c r="AE159" s="95"/>
      <c r="AF159" s="95"/>
      <c r="AG159" s="95"/>
      <c r="AH159" s="95"/>
      <c r="AI159" s="95"/>
      <c r="AJ159" s="95"/>
      <c r="AK159" s="95"/>
      <c r="AL159" s="95"/>
      <c r="AM159" s="95"/>
      <c r="AN159" s="95"/>
      <c r="AO159" s="95"/>
      <c r="AP159" s="95"/>
      <c r="AQ159" s="95"/>
      <c r="AR159" s="95"/>
      <c r="AS159" s="95"/>
      <c r="AT159" s="95"/>
      <c r="AU159" s="95"/>
      <c r="AV159" s="95"/>
      <c r="AW159" s="95"/>
      <c r="AX159" s="95"/>
      <c r="AY159" s="95"/>
      <c r="AZ159" s="95"/>
      <c r="BA159" s="95"/>
      <c r="BB159" s="95"/>
      <c r="BC159" s="95"/>
      <c r="BD159" s="95"/>
      <c r="BE159" s="95"/>
      <c r="BF159" s="95"/>
      <c r="BG159" s="95"/>
      <c r="BH159" s="95"/>
      <c r="BI159" s="95"/>
      <c r="BJ159" s="95"/>
      <c r="BK159" s="95"/>
      <c r="BL159" s="95"/>
      <c r="BM159" s="95"/>
      <c r="BN159" s="95"/>
      <c r="BO159" s="95"/>
      <c r="BP159" s="95"/>
      <c r="BQ159" s="95"/>
      <c r="BR159" s="95"/>
      <c r="BS159" s="95"/>
      <c r="BT159" s="95"/>
      <c r="BU159" s="95"/>
      <c r="BV159" s="95"/>
      <c r="BW159" s="95"/>
      <c r="BX159" s="95"/>
      <c r="BY159" s="95"/>
      <c r="BZ159" s="95"/>
      <c r="CA159" s="95"/>
      <c r="CB159" s="95"/>
      <c r="CC159" s="95"/>
      <c r="CD159" s="95"/>
      <c r="CE159" s="95"/>
      <c r="CF159" s="95"/>
      <c r="CG159" s="95"/>
      <c r="CH159" s="95"/>
      <c r="CI159" s="95"/>
      <c r="CJ159" s="95"/>
      <c r="CK159" s="95"/>
      <c r="CL159" s="95"/>
      <c r="CM159" s="95"/>
      <c r="CN159" s="95"/>
      <c r="CO159" s="95"/>
      <c r="CP159" s="95"/>
      <c r="CQ159" s="95"/>
      <c r="CR159" s="95"/>
      <c r="CS159" s="95"/>
      <c r="CT159" s="95"/>
      <c r="CU159" s="95"/>
      <c r="CV159" s="95"/>
      <c r="CW159" s="95"/>
      <c r="CX159" s="95"/>
      <c r="CY159" s="95"/>
      <c r="CZ159" s="95"/>
      <c r="DA159" s="95"/>
      <c r="DB159" s="95"/>
      <c r="DC159" s="95"/>
      <c r="DD159" s="95"/>
      <c r="DE159" s="95"/>
      <c r="DF159" s="95"/>
      <c r="DG159" s="95"/>
      <c r="DH159" s="95"/>
      <c r="DI159" s="95"/>
      <c r="DJ159" s="95"/>
      <c r="DK159" s="95"/>
      <c r="DL159" s="95"/>
      <c r="DM159" s="95"/>
      <c r="DN159" s="95"/>
      <c r="DO159" s="95"/>
      <c r="DP159" s="95"/>
      <c r="DQ159" s="95"/>
      <c r="DR159" s="95"/>
      <c r="DS159" s="95"/>
      <c r="DT159" s="95"/>
      <c r="DU159" s="95"/>
      <c r="DV159" s="95"/>
      <c r="DW159" s="95"/>
      <c r="DX159" s="95"/>
      <c r="DY159" s="95"/>
      <c r="DZ159" s="95"/>
      <c r="EA159" s="95"/>
      <c r="EB159" s="95"/>
      <c r="EC159" s="95"/>
      <c r="ED159" s="95"/>
      <c r="EE159" s="95"/>
      <c r="EF159" s="95"/>
      <c r="EG159" s="95"/>
      <c r="EH159" s="95"/>
      <c r="EI159" s="95"/>
      <c r="EJ159" s="95"/>
      <c r="EK159" s="95"/>
      <c r="EL159" s="95"/>
      <c r="EM159" s="95"/>
      <c r="EN159" s="95"/>
      <c r="EO159" s="95"/>
      <c r="EP159" s="95"/>
      <c r="EQ159" s="95"/>
      <c r="ER159" s="95"/>
      <c r="ES159" s="95"/>
      <c r="ET159" s="95"/>
      <c r="EU159" s="95"/>
      <c r="EV159" s="95"/>
      <c r="EW159" s="95"/>
      <c r="EX159" s="95"/>
      <c r="EY159" s="95"/>
      <c r="EZ159" s="95"/>
      <c r="FA159" s="95"/>
      <c r="FB159" s="95"/>
      <c r="FC159" s="95"/>
      <c r="FD159" s="95"/>
      <c r="FE159" s="95"/>
      <c r="FF159" s="95"/>
      <c r="FG159" s="95"/>
      <c r="FH159" s="95"/>
      <c r="FI159" s="95"/>
      <c r="FJ159" s="95"/>
      <c r="FK159" s="95"/>
      <c r="FL159" s="95"/>
      <c r="FM159" s="95"/>
      <c r="FN159" s="95"/>
      <c r="FO159" s="95"/>
      <c r="FP159" s="95"/>
      <c r="FQ159" s="95"/>
      <c r="FR159" s="95"/>
      <c r="FS159" s="95"/>
      <c r="FT159" s="95"/>
      <c r="FU159" s="95"/>
      <c r="FV159" s="95"/>
      <c r="FW159" s="95"/>
      <c r="FX159" s="95"/>
      <c r="FY159" s="95"/>
      <c r="FZ159" s="95"/>
      <c r="GA159" s="95"/>
      <c r="GB159" s="95"/>
      <c r="GC159" s="95"/>
      <c r="GD159" s="95"/>
      <c r="GE159" s="95"/>
      <c r="GF159" s="95"/>
      <c r="GG159" s="95"/>
      <c r="GH159" s="95"/>
      <c r="GI159" s="95"/>
      <c r="GJ159" s="95"/>
      <c r="GK159" s="95"/>
      <c r="GL159" s="95"/>
      <c r="GM159" s="95"/>
      <c r="GN159" s="95"/>
      <c r="GO159" s="95"/>
      <c r="GP159" s="95"/>
      <c r="GQ159" s="95"/>
      <c r="GR159" s="95"/>
      <c r="GS159" s="95"/>
      <c r="GT159" s="95"/>
      <c r="GU159" s="95"/>
      <c r="GV159" s="95"/>
      <c r="GW159" s="95"/>
      <c r="GX159" s="95"/>
      <c r="GY159" s="95"/>
      <c r="GZ159" s="95"/>
      <c r="HA159" s="95"/>
      <c r="HB159" s="95"/>
      <c r="HC159" s="95"/>
      <c r="HD159" s="95"/>
      <c r="HE159" s="95"/>
      <c r="HF159" s="95"/>
      <c r="HG159" s="95"/>
      <c r="HH159" s="95"/>
      <c r="HI159" s="95"/>
      <c r="HJ159" s="95"/>
      <c r="HK159" s="95"/>
      <c r="HL159" s="95"/>
      <c r="HM159" s="95"/>
      <c r="HN159" s="95"/>
      <c r="HO159" s="95"/>
      <c r="HP159" s="95"/>
      <c r="HQ159" s="95"/>
      <c r="HR159" s="95"/>
      <c r="HS159" s="95"/>
      <c r="HT159" s="95"/>
      <c r="HU159" s="95"/>
      <c r="HV159" s="95"/>
      <c r="HW159" s="95"/>
      <c r="HX159" s="95"/>
      <c r="HY159" s="95"/>
      <c r="HZ159" s="95"/>
      <c r="IA159" s="95"/>
      <c r="IB159" s="95"/>
      <c r="IC159" s="95"/>
      <c r="ID159" s="95"/>
      <c r="IE159" s="95"/>
      <c r="IF159" s="95"/>
      <c r="IG159" s="95"/>
      <c r="IH159" s="95"/>
      <c r="II159" s="95"/>
      <c r="IJ159" s="95"/>
      <c r="IK159" s="95"/>
      <c r="IL159" s="95"/>
      <c r="IM159" s="95"/>
      <c r="IN159" s="95"/>
      <c r="IO159" s="95"/>
      <c r="IP159" s="95"/>
      <c r="IQ159" s="95"/>
      <c r="IR159" s="95"/>
      <c r="IS159" s="95"/>
      <c r="IT159" s="95"/>
      <c r="IU159" s="95"/>
      <c r="IV159" s="95"/>
    </row>
    <row r="160" spans="1:256" s="89" customFormat="1" ht="14.25" customHeight="1" hidden="1">
      <c r="A160" s="99" t="s">
        <v>56</v>
      </c>
      <c r="B160" s="38" t="s">
        <v>19</v>
      </c>
      <c r="C160" s="115" t="s">
        <v>73</v>
      </c>
      <c r="D160" s="115" t="s">
        <v>25</v>
      </c>
      <c r="E160" s="125" t="s">
        <v>194</v>
      </c>
      <c r="F160" s="140" t="s">
        <v>101</v>
      </c>
      <c r="G160" s="140"/>
      <c r="H160" s="107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5"/>
      <c r="W160" s="95"/>
      <c r="X160" s="95"/>
      <c r="Y160" s="95"/>
      <c r="Z160" s="95"/>
      <c r="AA160" s="95"/>
      <c r="AB160" s="95"/>
      <c r="AC160" s="95"/>
      <c r="AD160" s="95"/>
      <c r="AE160" s="95"/>
      <c r="AF160" s="95"/>
      <c r="AG160" s="95"/>
      <c r="AH160" s="95"/>
      <c r="AI160" s="95"/>
      <c r="AJ160" s="95"/>
      <c r="AK160" s="95"/>
      <c r="AL160" s="95"/>
      <c r="AM160" s="95"/>
      <c r="AN160" s="95"/>
      <c r="AO160" s="95"/>
      <c r="AP160" s="95"/>
      <c r="AQ160" s="95"/>
      <c r="AR160" s="95"/>
      <c r="AS160" s="95"/>
      <c r="AT160" s="95"/>
      <c r="AU160" s="95"/>
      <c r="AV160" s="95"/>
      <c r="AW160" s="95"/>
      <c r="AX160" s="95"/>
      <c r="AY160" s="95"/>
      <c r="AZ160" s="95"/>
      <c r="BA160" s="95"/>
      <c r="BB160" s="95"/>
      <c r="BC160" s="95"/>
      <c r="BD160" s="95"/>
      <c r="BE160" s="95"/>
      <c r="BF160" s="95"/>
      <c r="BG160" s="95"/>
      <c r="BH160" s="95"/>
      <c r="BI160" s="95"/>
      <c r="BJ160" s="95"/>
      <c r="BK160" s="95"/>
      <c r="BL160" s="95"/>
      <c r="BM160" s="95"/>
      <c r="BN160" s="95"/>
      <c r="BO160" s="95"/>
      <c r="BP160" s="95"/>
      <c r="BQ160" s="95"/>
      <c r="BR160" s="95"/>
      <c r="BS160" s="95"/>
      <c r="BT160" s="95"/>
      <c r="BU160" s="95"/>
      <c r="BV160" s="95"/>
      <c r="BW160" s="95"/>
      <c r="BX160" s="95"/>
      <c r="BY160" s="95"/>
      <c r="BZ160" s="95"/>
      <c r="CA160" s="95"/>
      <c r="CB160" s="95"/>
      <c r="CC160" s="95"/>
      <c r="CD160" s="95"/>
      <c r="CE160" s="95"/>
      <c r="CF160" s="95"/>
      <c r="CG160" s="95"/>
      <c r="CH160" s="95"/>
      <c r="CI160" s="95"/>
      <c r="CJ160" s="95"/>
      <c r="CK160" s="95"/>
      <c r="CL160" s="95"/>
      <c r="CM160" s="95"/>
      <c r="CN160" s="95"/>
      <c r="CO160" s="95"/>
      <c r="CP160" s="95"/>
      <c r="CQ160" s="95"/>
      <c r="CR160" s="95"/>
      <c r="CS160" s="95"/>
      <c r="CT160" s="95"/>
      <c r="CU160" s="95"/>
      <c r="CV160" s="95"/>
      <c r="CW160" s="95"/>
      <c r="CX160" s="95"/>
      <c r="CY160" s="95"/>
      <c r="CZ160" s="95"/>
      <c r="DA160" s="95"/>
      <c r="DB160" s="95"/>
      <c r="DC160" s="95"/>
      <c r="DD160" s="95"/>
      <c r="DE160" s="95"/>
      <c r="DF160" s="95"/>
      <c r="DG160" s="95"/>
      <c r="DH160" s="95"/>
      <c r="DI160" s="95"/>
      <c r="DJ160" s="95"/>
      <c r="DK160" s="95"/>
      <c r="DL160" s="95"/>
      <c r="DM160" s="95"/>
      <c r="DN160" s="95"/>
      <c r="DO160" s="95"/>
      <c r="DP160" s="95"/>
      <c r="DQ160" s="95"/>
      <c r="DR160" s="95"/>
      <c r="DS160" s="95"/>
      <c r="DT160" s="95"/>
      <c r="DU160" s="95"/>
      <c r="DV160" s="95"/>
      <c r="DW160" s="95"/>
      <c r="DX160" s="95"/>
      <c r="DY160" s="95"/>
      <c r="DZ160" s="95"/>
      <c r="EA160" s="95"/>
      <c r="EB160" s="95"/>
      <c r="EC160" s="95"/>
      <c r="ED160" s="95"/>
      <c r="EE160" s="95"/>
      <c r="EF160" s="95"/>
      <c r="EG160" s="95"/>
      <c r="EH160" s="95"/>
      <c r="EI160" s="95"/>
      <c r="EJ160" s="95"/>
      <c r="EK160" s="95"/>
      <c r="EL160" s="95"/>
      <c r="EM160" s="95"/>
      <c r="EN160" s="95"/>
      <c r="EO160" s="95"/>
      <c r="EP160" s="95"/>
      <c r="EQ160" s="95"/>
      <c r="ER160" s="95"/>
      <c r="ES160" s="95"/>
      <c r="ET160" s="95"/>
      <c r="EU160" s="95"/>
      <c r="EV160" s="95"/>
      <c r="EW160" s="95"/>
      <c r="EX160" s="95"/>
      <c r="EY160" s="95"/>
      <c r="EZ160" s="95"/>
      <c r="FA160" s="95"/>
      <c r="FB160" s="95"/>
      <c r="FC160" s="95"/>
      <c r="FD160" s="95"/>
      <c r="FE160" s="95"/>
      <c r="FF160" s="95"/>
      <c r="FG160" s="95"/>
      <c r="FH160" s="95"/>
      <c r="FI160" s="95"/>
      <c r="FJ160" s="95"/>
      <c r="FK160" s="95"/>
      <c r="FL160" s="95"/>
      <c r="FM160" s="95"/>
      <c r="FN160" s="95"/>
      <c r="FO160" s="95"/>
      <c r="FP160" s="95"/>
      <c r="FQ160" s="95"/>
      <c r="FR160" s="95"/>
      <c r="FS160" s="95"/>
      <c r="FT160" s="95"/>
      <c r="FU160" s="95"/>
      <c r="FV160" s="95"/>
      <c r="FW160" s="95"/>
      <c r="FX160" s="95"/>
      <c r="FY160" s="95"/>
      <c r="FZ160" s="95"/>
      <c r="GA160" s="95"/>
      <c r="GB160" s="95"/>
      <c r="GC160" s="95"/>
      <c r="GD160" s="95"/>
      <c r="GE160" s="95"/>
      <c r="GF160" s="95"/>
      <c r="GG160" s="95"/>
      <c r="GH160" s="95"/>
      <c r="GI160" s="95"/>
      <c r="GJ160" s="95"/>
      <c r="GK160" s="95"/>
      <c r="GL160" s="95"/>
      <c r="GM160" s="95"/>
      <c r="GN160" s="95"/>
      <c r="GO160" s="95"/>
      <c r="GP160" s="95"/>
      <c r="GQ160" s="95"/>
      <c r="GR160" s="95"/>
      <c r="GS160" s="95"/>
      <c r="GT160" s="95"/>
      <c r="GU160" s="95"/>
      <c r="GV160" s="95"/>
      <c r="GW160" s="95"/>
      <c r="GX160" s="95"/>
      <c r="GY160" s="95"/>
      <c r="GZ160" s="95"/>
      <c r="HA160" s="95"/>
      <c r="HB160" s="95"/>
      <c r="HC160" s="95"/>
      <c r="HD160" s="95"/>
      <c r="HE160" s="95"/>
      <c r="HF160" s="95"/>
      <c r="HG160" s="95"/>
      <c r="HH160" s="95"/>
      <c r="HI160" s="95"/>
      <c r="HJ160" s="95"/>
      <c r="HK160" s="95"/>
      <c r="HL160" s="95"/>
      <c r="HM160" s="95"/>
      <c r="HN160" s="95"/>
      <c r="HO160" s="95"/>
      <c r="HP160" s="95"/>
      <c r="HQ160" s="95"/>
      <c r="HR160" s="95"/>
      <c r="HS160" s="95"/>
      <c r="HT160" s="95"/>
      <c r="HU160" s="95"/>
      <c r="HV160" s="95"/>
      <c r="HW160" s="95"/>
      <c r="HX160" s="95"/>
      <c r="HY160" s="95"/>
      <c r="HZ160" s="95"/>
      <c r="IA160" s="95"/>
      <c r="IB160" s="95"/>
      <c r="IC160" s="95"/>
      <c r="ID160" s="95"/>
      <c r="IE160" s="95"/>
      <c r="IF160" s="95"/>
      <c r="IG160" s="95"/>
      <c r="IH160" s="95"/>
      <c r="II160" s="95"/>
      <c r="IJ160" s="95"/>
      <c r="IK160" s="95"/>
      <c r="IL160" s="95"/>
      <c r="IM160" s="95"/>
      <c r="IN160" s="95"/>
      <c r="IO160" s="95"/>
      <c r="IP160" s="95"/>
      <c r="IQ160" s="95"/>
      <c r="IR160" s="95"/>
      <c r="IS160" s="95"/>
      <c r="IT160" s="95"/>
      <c r="IU160" s="95"/>
      <c r="IV160" s="95"/>
    </row>
    <row r="161" spans="1:8" s="89" customFormat="1" ht="27.75" customHeight="1" hidden="1">
      <c r="A161" s="15" t="s">
        <v>192</v>
      </c>
      <c r="B161" s="38" t="s">
        <v>19</v>
      </c>
      <c r="C161" s="115" t="s">
        <v>73</v>
      </c>
      <c r="D161" s="115" t="s">
        <v>25</v>
      </c>
      <c r="E161" s="125" t="s">
        <v>193</v>
      </c>
      <c r="F161" s="118"/>
      <c r="G161" s="118"/>
      <c r="H161" s="153"/>
    </row>
    <row r="162" spans="1:8" s="89" customFormat="1" ht="15.75" customHeight="1" hidden="1">
      <c r="A162" s="99" t="s">
        <v>56</v>
      </c>
      <c r="B162" s="38" t="s">
        <v>19</v>
      </c>
      <c r="C162" s="115" t="s">
        <v>73</v>
      </c>
      <c r="D162" s="115" t="s">
        <v>25</v>
      </c>
      <c r="E162" s="125" t="s">
        <v>193</v>
      </c>
      <c r="F162" s="140" t="s">
        <v>101</v>
      </c>
      <c r="G162" s="140"/>
      <c r="H162" s="105"/>
    </row>
    <row r="163" spans="1:8" s="89" customFormat="1" ht="26.25" customHeight="1" hidden="1">
      <c r="A163" s="15" t="s">
        <v>247</v>
      </c>
      <c r="B163" s="38" t="s">
        <v>19</v>
      </c>
      <c r="C163" s="115" t="s">
        <v>73</v>
      </c>
      <c r="D163" s="115" t="s">
        <v>25</v>
      </c>
      <c r="E163" s="131" t="s">
        <v>185</v>
      </c>
      <c r="F163" s="142"/>
      <c r="G163" s="142"/>
      <c r="H163" s="105"/>
    </row>
    <row r="164" spans="1:8" s="89" customFormat="1" ht="31.5" customHeight="1" hidden="1">
      <c r="A164" s="15" t="s">
        <v>246</v>
      </c>
      <c r="B164" s="38" t="s">
        <v>19</v>
      </c>
      <c r="C164" s="115" t="s">
        <v>73</v>
      </c>
      <c r="D164" s="115" t="s">
        <v>25</v>
      </c>
      <c r="E164" s="131" t="s">
        <v>186</v>
      </c>
      <c r="F164" s="142"/>
      <c r="G164" s="142"/>
      <c r="H164" s="105"/>
    </row>
    <row r="165" spans="1:8" s="89" customFormat="1" ht="69" customHeight="1" hidden="1">
      <c r="A165" s="98" t="s">
        <v>218</v>
      </c>
      <c r="B165" s="38" t="s">
        <v>19</v>
      </c>
      <c r="C165" s="115" t="s">
        <v>73</v>
      </c>
      <c r="D165" s="115" t="s">
        <v>25</v>
      </c>
      <c r="E165" s="125" t="s">
        <v>219</v>
      </c>
      <c r="F165" s="140"/>
      <c r="G165" s="140"/>
      <c r="H165" s="105"/>
    </row>
    <row r="166" spans="1:8" s="89" customFormat="1" ht="17.25" customHeight="1" hidden="1">
      <c r="A166" s="96" t="s">
        <v>39</v>
      </c>
      <c r="B166" s="38" t="s">
        <v>19</v>
      </c>
      <c r="C166" s="115" t="s">
        <v>73</v>
      </c>
      <c r="D166" s="115" t="s">
        <v>25</v>
      </c>
      <c r="E166" s="125" t="s">
        <v>219</v>
      </c>
      <c r="F166" s="140" t="s">
        <v>40</v>
      </c>
      <c r="G166" s="140"/>
      <c r="H166" s="105"/>
    </row>
    <row r="167" spans="1:8" s="89" customFormat="1" ht="25.5" customHeight="1" hidden="1">
      <c r="A167" s="93" t="s">
        <v>102</v>
      </c>
      <c r="B167" s="88" t="s">
        <v>19</v>
      </c>
      <c r="C167" s="119" t="s">
        <v>73</v>
      </c>
      <c r="D167" s="119" t="s">
        <v>25</v>
      </c>
      <c r="E167" s="125" t="s">
        <v>220</v>
      </c>
      <c r="F167" s="142" t="s">
        <v>103</v>
      </c>
      <c r="G167" s="142"/>
      <c r="H167" s="154"/>
    </row>
    <row r="168" spans="1:8" s="89" customFormat="1" ht="25.5" customHeight="1" hidden="1">
      <c r="A168" s="94"/>
      <c r="B168" s="88" t="s">
        <v>19</v>
      </c>
      <c r="C168" s="119" t="s">
        <v>73</v>
      </c>
      <c r="D168" s="119" t="s">
        <v>25</v>
      </c>
      <c r="E168" s="125" t="s">
        <v>221</v>
      </c>
      <c r="F168" s="142" t="s">
        <v>104</v>
      </c>
      <c r="G168" s="142"/>
      <c r="H168" s="154"/>
    </row>
    <row r="169" spans="1:8" s="89" customFormat="1" ht="25.5" customHeight="1" hidden="1">
      <c r="A169" s="93" t="s">
        <v>80</v>
      </c>
      <c r="B169" s="88" t="s">
        <v>19</v>
      </c>
      <c r="C169" s="119" t="s">
        <v>73</v>
      </c>
      <c r="D169" s="119" t="s">
        <v>25</v>
      </c>
      <c r="E169" s="125" t="s">
        <v>222</v>
      </c>
      <c r="F169" s="142"/>
      <c r="G169" s="142"/>
      <c r="H169" s="154"/>
    </row>
    <row r="170" spans="1:8" s="89" customFormat="1" ht="16.5" customHeight="1" hidden="1">
      <c r="A170" s="92" t="s">
        <v>33</v>
      </c>
      <c r="B170" s="88" t="s">
        <v>19</v>
      </c>
      <c r="C170" s="119" t="s">
        <v>73</v>
      </c>
      <c r="D170" s="119" t="s">
        <v>25</v>
      </c>
      <c r="E170" s="125" t="s">
        <v>223</v>
      </c>
      <c r="F170" s="142" t="s">
        <v>34</v>
      </c>
      <c r="G170" s="142"/>
      <c r="H170" s="154"/>
    </row>
    <row r="171" spans="1:8" s="89" customFormat="1" ht="17.25" customHeight="1" hidden="1">
      <c r="A171" s="92" t="s">
        <v>35</v>
      </c>
      <c r="B171" s="88" t="s">
        <v>19</v>
      </c>
      <c r="C171" s="119" t="s">
        <v>73</v>
      </c>
      <c r="D171" s="119" t="s">
        <v>25</v>
      </c>
      <c r="E171" s="125" t="s">
        <v>224</v>
      </c>
      <c r="F171" s="142" t="s">
        <v>36</v>
      </c>
      <c r="G171" s="142"/>
      <c r="H171" s="154"/>
    </row>
    <row r="172" spans="1:8" s="89" customFormat="1" ht="7.5" customHeight="1" hidden="1">
      <c r="A172" s="92" t="s">
        <v>37</v>
      </c>
      <c r="B172" s="88" t="s">
        <v>19</v>
      </c>
      <c r="C172" s="119" t="s">
        <v>73</v>
      </c>
      <c r="D172" s="119" t="s">
        <v>25</v>
      </c>
      <c r="E172" s="125" t="s">
        <v>225</v>
      </c>
      <c r="F172" s="142" t="s">
        <v>38</v>
      </c>
      <c r="G172" s="142"/>
      <c r="H172" s="154"/>
    </row>
    <row r="173" spans="1:8" s="89" customFormat="1" ht="50.25" customHeight="1" hidden="1">
      <c r="A173" s="92" t="s">
        <v>289</v>
      </c>
      <c r="B173" s="88"/>
      <c r="C173" s="119" t="s">
        <v>73</v>
      </c>
      <c r="D173" s="119" t="s">
        <v>25</v>
      </c>
      <c r="E173" s="115" t="s">
        <v>288</v>
      </c>
      <c r="F173" s="142"/>
      <c r="G173" s="142"/>
      <c r="H173" s="154"/>
    </row>
    <row r="174" spans="1:8" s="89" customFormat="1" ht="25.5" customHeight="1" hidden="1">
      <c r="A174" s="40" t="s">
        <v>287</v>
      </c>
      <c r="B174" s="88"/>
      <c r="C174" s="119" t="s">
        <v>73</v>
      </c>
      <c r="D174" s="119" t="s">
        <v>25</v>
      </c>
      <c r="E174" s="115" t="s">
        <v>290</v>
      </c>
      <c r="F174" s="142"/>
      <c r="G174" s="142"/>
      <c r="H174" s="154"/>
    </row>
    <row r="175" spans="1:8" s="89" customFormat="1" ht="27" customHeight="1" hidden="1">
      <c r="A175" s="40" t="s">
        <v>257</v>
      </c>
      <c r="B175" s="88"/>
      <c r="C175" s="119" t="s">
        <v>73</v>
      </c>
      <c r="D175" s="119" t="s">
        <v>25</v>
      </c>
      <c r="E175" s="115" t="s">
        <v>290</v>
      </c>
      <c r="F175" s="142" t="s">
        <v>34</v>
      </c>
      <c r="G175" s="142"/>
      <c r="H175" s="154"/>
    </row>
    <row r="176" spans="1:8" s="89" customFormat="1" ht="27" customHeight="1" hidden="1">
      <c r="A176" s="40" t="s">
        <v>287</v>
      </c>
      <c r="B176" s="88"/>
      <c r="C176" s="119" t="s">
        <v>73</v>
      </c>
      <c r="D176" s="119" t="s">
        <v>25</v>
      </c>
      <c r="E176" s="115" t="s">
        <v>291</v>
      </c>
      <c r="F176" s="142"/>
      <c r="G176" s="142"/>
      <c r="H176" s="154"/>
    </row>
    <row r="177" spans="1:8" s="89" customFormat="1" ht="27" customHeight="1" hidden="1">
      <c r="A177" s="40" t="s">
        <v>257</v>
      </c>
      <c r="B177" s="88"/>
      <c r="C177" s="119" t="s">
        <v>73</v>
      </c>
      <c r="D177" s="119" t="s">
        <v>25</v>
      </c>
      <c r="E177" s="115" t="s">
        <v>291</v>
      </c>
      <c r="F177" s="142" t="s">
        <v>34</v>
      </c>
      <c r="G177" s="142"/>
      <c r="H177" s="154"/>
    </row>
    <row r="178" spans="1:8" s="89" customFormat="1" ht="27" customHeight="1" hidden="1">
      <c r="A178" s="15" t="s">
        <v>247</v>
      </c>
      <c r="B178" s="88"/>
      <c r="C178" s="119" t="s">
        <v>73</v>
      </c>
      <c r="D178" s="119" t="s">
        <v>25</v>
      </c>
      <c r="E178" s="115" t="s">
        <v>292</v>
      </c>
      <c r="F178" s="142"/>
      <c r="G178" s="142"/>
      <c r="H178" s="154"/>
    </row>
    <row r="179" spans="1:8" s="89" customFormat="1" ht="27" customHeight="1" hidden="1">
      <c r="A179" s="15" t="s">
        <v>246</v>
      </c>
      <c r="B179" s="88"/>
      <c r="C179" s="119" t="s">
        <v>73</v>
      </c>
      <c r="D179" s="119" t="s">
        <v>25</v>
      </c>
      <c r="E179" s="115" t="s">
        <v>261</v>
      </c>
      <c r="F179" s="142"/>
      <c r="G179" s="142"/>
      <c r="H179" s="154"/>
    </row>
    <row r="180" spans="1:8" s="89" customFormat="1" ht="15.75" customHeight="1" hidden="1">
      <c r="A180" s="46" t="s">
        <v>112</v>
      </c>
      <c r="B180" s="38" t="s">
        <v>19</v>
      </c>
      <c r="C180" s="118" t="s">
        <v>73</v>
      </c>
      <c r="D180" s="118" t="s">
        <v>25</v>
      </c>
      <c r="E180" s="115" t="s">
        <v>226</v>
      </c>
      <c r="F180" s="118"/>
      <c r="G180" s="118"/>
      <c r="H180" s="105"/>
    </row>
    <row r="181" spans="1:8" s="89" customFormat="1" ht="25.5" hidden="1">
      <c r="A181" s="44" t="s">
        <v>278</v>
      </c>
      <c r="B181" s="38" t="s">
        <v>19</v>
      </c>
      <c r="C181" s="118" t="s">
        <v>73</v>
      </c>
      <c r="D181" s="118" t="s">
        <v>25</v>
      </c>
      <c r="E181" s="115" t="s">
        <v>226</v>
      </c>
      <c r="F181" s="140" t="s">
        <v>34</v>
      </c>
      <c r="G181" s="140"/>
      <c r="H181" s="105"/>
    </row>
    <row r="182" spans="1:8" s="89" customFormat="1" ht="15" hidden="1">
      <c r="A182" s="92" t="s">
        <v>33</v>
      </c>
      <c r="B182" s="88" t="s">
        <v>19</v>
      </c>
      <c r="C182" s="120" t="s">
        <v>73</v>
      </c>
      <c r="D182" s="120" t="s">
        <v>25</v>
      </c>
      <c r="E182" s="135" t="s">
        <v>83</v>
      </c>
      <c r="F182" s="142" t="s">
        <v>34</v>
      </c>
      <c r="G182" s="142"/>
      <c r="H182" s="155"/>
    </row>
    <row r="183" spans="1:8" s="89" customFormat="1" ht="15" hidden="1">
      <c r="A183" s="92" t="s">
        <v>35</v>
      </c>
      <c r="B183" s="88" t="s">
        <v>19</v>
      </c>
      <c r="C183" s="120" t="s">
        <v>73</v>
      </c>
      <c r="D183" s="120" t="s">
        <v>25</v>
      </c>
      <c r="E183" s="135" t="s">
        <v>83</v>
      </c>
      <c r="F183" s="120" t="s">
        <v>36</v>
      </c>
      <c r="G183" s="120"/>
      <c r="H183" s="155"/>
    </row>
    <row r="184" spans="1:8" s="89" customFormat="1" ht="25.5" hidden="1">
      <c r="A184" s="92" t="s">
        <v>37</v>
      </c>
      <c r="B184" s="88" t="s">
        <v>19</v>
      </c>
      <c r="C184" s="120" t="s">
        <v>73</v>
      </c>
      <c r="D184" s="120" t="s">
        <v>25</v>
      </c>
      <c r="E184" s="135" t="s">
        <v>83</v>
      </c>
      <c r="F184" s="120" t="s">
        <v>38</v>
      </c>
      <c r="G184" s="120"/>
      <c r="H184" s="155"/>
    </row>
    <row r="185" spans="1:8" s="89" customFormat="1" ht="15" hidden="1">
      <c r="A185" s="87" t="s">
        <v>90</v>
      </c>
      <c r="B185" s="88" t="s">
        <v>19</v>
      </c>
      <c r="C185" s="120" t="s">
        <v>73</v>
      </c>
      <c r="D185" s="120" t="s">
        <v>25</v>
      </c>
      <c r="E185" s="136" t="s">
        <v>105</v>
      </c>
      <c r="F185" s="120" t="s">
        <v>91</v>
      </c>
      <c r="G185" s="120"/>
      <c r="H185" s="155"/>
    </row>
    <row r="186" spans="1:8" s="89" customFormat="1" ht="39" hidden="1">
      <c r="A186" s="87" t="s">
        <v>106</v>
      </c>
      <c r="B186" s="88" t="s">
        <v>19</v>
      </c>
      <c r="C186" s="120" t="s">
        <v>73</v>
      </c>
      <c r="D186" s="120" t="s">
        <v>25</v>
      </c>
      <c r="E186" s="136" t="s">
        <v>107</v>
      </c>
      <c r="F186" s="120" t="s">
        <v>15</v>
      </c>
      <c r="G186" s="120"/>
      <c r="H186" s="155"/>
    </row>
    <row r="187" spans="1:8" s="89" customFormat="1" ht="15" hidden="1">
      <c r="A187" s="87" t="s">
        <v>90</v>
      </c>
      <c r="B187" s="88" t="s">
        <v>19</v>
      </c>
      <c r="C187" s="120" t="s">
        <v>73</v>
      </c>
      <c r="D187" s="120" t="s">
        <v>25</v>
      </c>
      <c r="E187" s="136" t="s">
        <v>107</v>
      </c>
      <c r="F187" s="120" t="s">
        <v>91</v>
      </c>
      <c r="G187" s="120"/>
      <c r="H187" s="155"/>
    </row>
    <row r="188" spans="1:8" s="89" customFormat="1" ht="51.75" hidden="1">
      <c r="A188" s="87" t="s">
        <v>108</v>
      </c>
      <c r="B188" s="88" t="s">
        <v>19</v>
      </c>
      <c r="C188" s="120" t="s">
        <v>73</v>
      </c>
      <c r="D188" s="120" t="s">
        <v>25</v>
      </c>
      <c r="E188" s="136" t="s">
        <v>109</v>
      </c>
      <c r="F188" s="120" t="s">
        <v>15</v>
      </c>
      <c r="G188" s="120"/>
      <c r="H188" s="155"/>
    </row>
    <row r="189" spans="1:8" s="89" customFormat="1" ht="15" hidden="1">
      <c r="A189" s="87" t="s">
        <v>90</v>
      </c>
      <c r="B189" s="88" t="s">
        <v>19</v>
      </c>
      <c r="C189" s="120" t="s">
        <v>73</v>
      </c>
      <c r="D189" s="120" t="s">
        <v>25</v>
      </c>
      <c r="E189" s="136" t="s">
        <v>109</v>
      </c>
      <c r="F189" s="120" t="s">
        <v>91</v>
      </c>
      <c r="G189" s="120"/>
      <c r="H189" s="155"/>
    </row>
    <row r="190" spans="1:8" s="89" customFormat="1" ht="39" hidden="1">
      <c r="A190" s="87" t="s">
        <v>110</v>
      </c>
      <c r="B190" s="88" t="s">
        <v>19</v>
      </c>
      <c r="C190" s="120" t="s">
        <v>73</v>
      </c>
      <c r="D190" s="120" t="s">
        <v>25</v>
      </c>
      <c r="E190" s="136" t="s">
        <v>111</v>
      </c>
      <c r="F190" s="120" t="s">
        <v>15</v>
      </c>
      <c r="G190" s="120"/>
      <c r="H190" s="155"/>
    </row>
    <row r="191" spans="1:8" s="89" customFormat="1" ht="15" hidden="1">
      <c r="A191" s="87" t="s">
        <v>90</v>
      </c>
      <c r="B191" s="88" t="s">
        <v>19</v>
      </c>
      <c r="C191" s="120" t="s">
        <v>73</v>
      </c>
      <c r="D191" s="120" t="s">
        <v>25</v>
      </c>
      <c r="E191" s="136" t="s">
        <v>111</v>
      </c>
      <c r="F191" s="120" t="s">
        <v>91</v>
      </c>
      <c r="G191" s="120"/>
      <c r="H191" s="155"/>
    </row>
    <row r="192" spans="1:8" s="89" customFormat="1" ht="15" hidden="1">
      <c r="A192" s="87" t="s">
        <v>112</v>
      </c>
      <c r="B192" s="88" t="s">
        <v>19</v>
      </c>
      <c r="C192" s="120" t="s">
        <v>73</v>
      </c>
      <c r="D192" s="120" t="s">
        <v>25</v>
      </c>
      <c r="E192" s="136" t="s">
        <v>113</v>
      </c>
      <c r="F192" s="120"/>
      <c r="G192" s="120"/>
      <c r="H192" s="155"/>
    </row>
    <row r="193" spans="1:8" s="89" customFormat="1" ht="25.5" hidden="1">
      <c r="A193" s="93" t="s">
        <v>114</v>
      </c>
      <c r="B193" s="88" t="s">
        <v>19</v>
      </c>
      <c r="C193" s="119" t="s">
        <v>73</v>
      </c>
      <c r="D193" s="119" t="s">
        <v>25</v>
      </c>
      <c r="E193" s="135" t="s">
        <v>113</v>
      </c>
      <c r="F193" s="142" t="s">
        <v>95</v>
      </c>
      <c r="G193" s="142"/>
      <c r="H193" s="155"/>
    </row>
    <row r="194" spans="1:8" s="89" customFormat="1" ht="15" hidden="1">
      <c r="A194" s="93" t="s">
        <v>96</v>
      </c>
      <c r="B194" s="88" t="s">
        <v>19</v>
      </c>
      <c r="C194" s="119" t="s">
        <v>73</v>
      </c>
      <c r="D194" s="119" t="s">
        <v>25</v>
      </c>
      <c r="E194" s="135" t="s">
        <v>113</v>
      </c>
      <c r="F194" s="142" t="s">
        <v>97</v>
      </c>
      <c r="G194" s="142"/>
      <c r="H194" s="155"/>
    </row>
    <row r="195" spans="1:8" s="89" customFormat="1" ht="38.25" hidden="1">
      <c r="A195" s="93" t="s">
        <v>98</v>
      </c>
      <c r="B195" s="88" t="s">
        <v>19</v>
      </c>
      <c r="C195" s="119" t="s">
        <v>73</v>
      </c>
      <c r="D195" s="119" t="s">
        <v>25</v>
      </c>
      <c r="E195" s="135" t="s">
        <v>113</v>
      </c>
      <c r="F195" s="142" t="s">
        <v>99</v>
      </c>
      <c r="G195" s="142"/>
      <c r="H195" s="155"/>
    </row>
    <row r="196" spans="1:8" s="89" customFormat="1" ht="15" hidden="1">
      <c r="A196" s="93" t="s">
        <v>115</v>
      </c>
      <c r="B196" s="88" t="s">
        <v>19</v>
      </c>
      <c r="C196" s="119" t="s">
        <v>73</v>
      </c>
      <c r="D196" s="119" t="s">
        <v>25</v>
      </c>
      <c r="E196" s="135" t="s">
        <v>113</v>
      </c>
      <c r="F196" s="142" t="s">
        <v>104</v>
      </c>
      <c r="G196" s="142"/>
      <c r="H196" s="155"/>
    </row>
    <row r="197" spans="1:8" ht="15">
      <c r="A197" s="36" t="s">
        <v>116</v>
      </c>
      <c r="B197" s="37" t="s">
        <v>19</v>
      </c>
      <c r="C197" s="117" t="s">
        <v>73</v>
      </c>
      <c r="D197" s="117" t="s">
        <v>60</v>
      </c>
      <c r="E197" s="130"/>
      <c r="F197" s="117"/>
      <c r="G197" s="117" t="s">
        <v>301</v>
      </c>
      <c r="H197" s="111" t="s">
        <v>301</v>
      </c>
    </row>
    <row r="198" spans="1:8" ht="51.75">
      <c r="A198" s="15" t="s">
        <v>346</v>
      </c>
      <c r="B198" s="37"/>
      <c r="C198" s="118" t="s">
        <v>73</v>
      </c>
      <c r="D198" s="118" t="s">
        <v>60</v>
      </c>
      <c r="E198" s="131" t="s">
        <v>184</v>
      </c>
      <c r="F198" s="117"/>
      <c r="G198" s="117" t="s">
        <v>301</v>
      </c>
      <c r="H198" s="105" t="s">
        <v>301</v>
      </c>
    </row>
    <row r="199" spans="1:8" s="89" customFormat="1" ht="64.5" customHeight="1">
      <c r="A199" s="15" t="s">
        <v>347</v>
      </c>
      <c r="B199" s="38" t="s">
        <v>19</v>
      </c>
      <c r="C199" s="115" t="s">
        <v>73</v>
      </c>
      <c r="D199" s="115" t="s">
        <v>60</v>
      </c>
      <c r="E199" s="131" t="s">
        <v>322</v>
      </c>
      <c r="F199" s="118"/>
      <c r="G199" s="118" t="s">
        <v>301</v>
      </c>
      <c r="H199" s="105" t="s">
        <v>301</v>
      </c>
    </row>
    <row r="200" spans="1:8" s="89" customFormat="1" ht="15">
      <c r="A200" s="15" t="s">
        <v>229</v>
      </c>
      <c r="B200" s="38" t="s">
        <v>19</v>
      </c>
      <c r="C200" s="118" t="s">
        <v>73</v>
      </c>
      <c r="D200" s="118" t="s">
        <v>60</v>
      </c>
      <c r="E200" s="125" t="s">
        <v>323</v>
      </c>
      <c r="F200" s="118"/>
      <c r="G200" s="118" t="s">
        <v>301</v>
      </c>
      <c r="H200" s="105" t="s">
        <v>301</v>
      </c>
    </row>
    <row r="201" spans="1:8" s="89" customFormat="1" ht="25.5">
      <c r="A201" s="44" t="s">
        <v>278</v>
      </c>
      <c r="B201" s="38" t="s">
        <v>19</v>
      </c>
      <c r="C201" s="115" t="s">
        <v>73</v>
      </c>
      <c r="D201" s="115" t="s">
        <v>60</v>
      </c>
      <c r="E201" s="125" t="s">
        <v>323</v>
      </c>
      <c r="F201" s="140" t="s">
        <v>34</v>
      </c>
      <c r="G201" s="140" t="s">
        <v>301</v>
      </c>
      <c r="H201" s="105" t="s">
        <v>301</v>
      </c>
    </row>
    <row r="202" spans="1:8" s="89" customFormat="1" ht="31.5" customHeight="1" hidden="1">
      <c r="A202" s="96" t="s">
        <v>94</v>
      </c>
      <c r="B202" s="38" t="s">
        <v>19</v>
      </c>
      <c r="C202" s="115" t="s">
        <v>73</v>
      </c>
      <c r="D202" s="115" t="s">
        <v>60</v>
      </c>
      <c r="E202" s="125" t="s">
        <v>230</v>
      </c>
      <c r="F202" s="140" t="s">
        <v>95</v>
      </c>
      <c r="G202" s="140"/>
      <c r="H202" s="149"/>
    </row>
    <row r="203" spans="1:8" s="89" customFormat="1" ht="26.25" customHeight="1" hidden="1">
      <c r="A203" s="97" t="s">
        <v>231</v>
      </c>
      <c r="B203" s="38" t="s">
        <v>19</v>
      </c>
      <c r="C203" s="115" t="s">
        <v>73</v>
      </c>
      <c r="D203" s="115" t="s">
        <v>60</v>
      </c>
      <c r="E203" s="125" t="s">
        <v>232</v>
      </c>
      <c r="F203" s="140"/>
      <c r="G203" s="140"/>
      <c r="H203" s="149"/>
    </row>
    <row r="204" spans="1:8" s="89" customFormat="1" ht="15" hidden="1">
      <c r="A204" s="97" t="s">
        <v>33</v>
      </c>
      <c r="B204" s="38" t="s">
        <v>19</v>
      </c>
      <c r="C204" s="115" t="s">
        <v>73</v>
      </c>
      <c r="D204" s="115" t="s">
        <v>60</v>
      </c>
      <c r="E204" s="125" t="s">
        <v>232</v>
      </c>
      <c r="F204" s="140" t="s">
        <v>34</v>
      </c>
      <c r="G204" s="140"/>
      <c r="H204" s="149"/>
    </row>
    <row r="205" spans="1:8" s="89" customFormat="1" ht="15" hidden="1">
      <c r="A205" s="93" t="s">
        <v>115</v>
      </c>
      <c r="B205" s="88" t="s">
        <v>19</v>
      </c>
      <c r="C205" s="119" t="s">
        <v>73</v>
      </c>
      <c r="D205" s="119" t="s">
        <v>60</v>
      </c>
      <c r="E205" s="135" t="s">
        <v>117</v>
      </c>
      <c r="F205" s="142" t="s">
        <v>104</v>
      </c>
      <c r="G205" s="142"/>
      <c r="H205" s="155"/>
    </row>
    <row r="206" spans="1:8" s="89" customFormat="1" ht="32.25" customHeight="1" hidden="1">
      <c r="A206" s="87" t="s">
        <v>118</v>
      </c>
      <c r="B206" s="88" t="s">
        <v>19</v>
      </c>
      <c r="C206" s="119" t="s">
        <v>73</v>
      </c>
      <c r="D206" s="119" t="s">
        <v>60</v>
      </c>
      <c r="E206" s="135" t="s">
        <v>119</v>
      </c>
      <c r="F206" s="120"/>
      <c r="G206" s="120"/>
      <c r="H206" s="155"/>
    </row>
    <row r="207" spans="1:8" s="89" customFormat="1" ht="15" hidden="1">
      <c r="A207" s="93" t="s">
        <v>39</v>
      </c>
      <c r="B207" s="88" t="s">
        <v>19</v>
      </c>
      <c r="C207" s="119" t="s">
        <v>73</v>
      </c>
      <c r="D207" s="119" t="s">
        <v>60</v>
      </c>
      <c r="E207" s="135" t="s">
        <v>119</v>
      </c>
      <c r="F207" s="142" t="s">
        <v>40</v>
      </c>
      <c r="G207" s="142"/>
      <c r="H207" s="155"/>
    </row>
    <row r="208" spans="1:8" s="89" customFormat="1" ht="51" hidden="1">
      <c r="A208" s="93" t="s">
        <v>120</v>
      </c>
      <c r="B208" s="88" t="s">
        <v>19</v>
      </c>
      <c r="C208" s="119" t="s">
        <v>73</v>
      </c>
      <c r="D208" s="119" t="s">
        <v>60</v>
      </c>
      <c r="E208" s="135" t="s">
        <v>119</v>
      </c>
      <c r="F208" s="142" t="s">
        <v>97</v>
      </c>
      <c r="G208" s="142"/>
      <c r="H208" s="155"/>
    </row>
    <row r="209" spans="1:8" s="89" customFormat="1" ht="38.25" customHeight="1" hidden="1">
      <c r="A209" s="93" t="s">
        <v>120</v>
      </c>
      <c r="B209" s="88" t="s">
        <v>19</v>
      </c>
      <c r="C209" s="119" t="s">
        <v>73</v>
      </c>
      <c r="D209" s="119" t="s">
        <v>60</v>
      </c>
      <c r="E209" s="135" t="s">
        <v>119</v>
      </c>
      <c r="F209" s="142" t="s">
        <v>103</v>
      </c>
      <c r="G209" s="142"/>
      <c r="H209" s="155"/>
    </row>
    <row r="210" spans="1:256" s="89" customFormat="1" ht="29.25" customHeight="1" hidden="1">
      <c r="A210" s="95"/>
      <c r="B210" s="95"/>
      <c r="C210" s="121"/>
      <c r="D210" s="121"/>
      <c r="E210" s="121"/>
      <c r="F210" s="121"/>
      <c r="G210" s="121"/>
      <c r="H210" s="156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95"/>
      <c r="AA210" s="95"/>
      <c r="AB210" s="95"/>
      <c r="AC210" s="95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  <c r="AQ210" s="95"/>
      <c r="AR210" s="95"/>
      <c r="AS210" s="95"/>
      <c r="AT210" s="95"/>
      <c r="AU210" s="95"/>
      <c r="AV210" s="95"/>
      <c r="AW210" s="95"/>
      <c r="AX210" s="95"/>
      <c r="AY210" s="95"/>
      <c r="AZ210" s="95"/>
      <c r="BA210" s="95"/>
      <c r="BB210" s="95"/>
      <c r="BC210" s="95"/>
      <c r="BD210" s="95"/>
      <c r="BE210" s="95"/>
      <c r="BF210" s="95"/>
      <c r="BG210" s="95"/>
      <c r="BH210" s="95"/>
      <c r="BI210" s="95"/>
      <c r="BJ210" s="95"/>
      <c r="BK210" s="95"/>
      <c r="BL210" s="95"/>
      <c r="BM210" s="95"/>
      <c r="BN210" s="95"/>
      <c r="BO210" s="95"/>
      <c r="BP210" s="95"/>
      <c r="BQ210" s="95"/>
      <c r="BR210" s="95"/>
      <c r="BS210" s="95"/>
      <c r="BT210" s="95"/>
      <c r="BU210" s="95"/>
      <c r="BV210" s="95"/>
      <c r="BW210" s="95"/>
      <c r="BX210" s="95"/>
      <c r="BY210" s="95"/>
      <c r="BZ210" s="95"/>
      <c r="CA210" s="95"/>
      <c r="CB210" s="95"/>
      <c r="CC210" s="95"/>
      <c r="CD210" s="95"/>
      <c r="CE210" s="95"/>
      <c r="CF210" s="95"/>
      <c r="CG210" s="95"/>
      <c r="CH210" s="95"/>
      <c r="CI210" s="95"/>
      <c r="CJ210" s="95"/>
      <c r="CK210" s="95"/>
      <c r="CL210" s="95"/>
      <c r="CM210" s="95"/>
      <c r="CN210" s="95"/>
      <c r="CO210" s="95"/>
      <c r="CP210" s="95"/>
      <c r="CQ210" s="95"/>
      <c r="CR210" s="95"/>
      <c r="CS210" s="95"/>
      <c r="CT210" s="95"/>
      <c r="CU210" s="95"/>
      <c r="CV210" s="95"/>
      <c r="CW210" s="95"/>
      <c r="CX210" s="95"/>
      <c r="CY210" s="95"/>
      <c r="CZ210" s="95"/>
      <c r="DA210" s="95"/>
      <c r="DB210" s="95"/>
      <c r="DC210" s="95"/>
      <c r="DD210" s="95"/>
      <c r="DE210" s="95"/>
      <c r="DF210" s="95"/>
      <c r="DG210" s="95"/>
      <c r="DH210" s="95"/>
      <c r="DI210" s="95"/>
      <c r="DJ210" s="95"/>
      <c r="DK210" s="95"/>
      <c r="DL210" s="95"/>
      <c r="DM210" s="95"/>
      <c r="DN210" s="95"/>
      <c r="DO210" s="95"/>
      <c r="DP210" s="95"/>
      <c r="DQ210" s="95"/>
      <c r="DR210" s="95"/>
      <c r="DS210" s="95"/>
      <c r="DT210" s="95"/>
      <c r="DU210" s="95"/>
      <c r="DV210" s="95"/>
      <c r="DW210" s="95"/>
      <c r="DX210" s="95"/>
      <c r="DY210" s="95"/>
      <c r="DZ210" s="95"/>
      <c r="EA210" s="95"/>
      <c r="EB210" s="95"/>
      <c r="EC210" s="95"/>
      <c r="ED210" s="95"/>
      <c r="EE210" s="95"/>
      <c r="EF210" s="95"/>
      <c r="EG210" s="95"/>
      <c r="EH210" s="95"/>
      <c r="EI210" s="95"/>
      <c r="EJ210" s="95"/>
      <c r="EK210" s="95"/>
      <c r="EL210" s="95"/>
      <c r="EM210" s="95"/>
      <c r="EN210" s="95"/>
      <c r="EO210" s="95"/>
      <c r="EP210" s="95"/>
      <c r="EQ210" s="95"/>
      <c r="ER210" s="95"/>
      <c r="ES210" s="95"/>
      <c r="ET210" s="95"/>
      <c r="EU210" s="95"/>
      <c r="EV210" s="95"/>
      <c r="EW210" s="95"/>
      <c r="EX210" s="95"/>
      <c r="EY210" s="95"/>
      <c r="EZ210" s="95"/>
      <c r="FA210" s="95"/>
      <c r="FB210" s="95"/>
      <c r="FC210" s="95"/>
      <c r="FD210" s="95"/>
      <c r="FE210" s="95"/>
      <c r="FF210" s="95"/>
      <c r="FG210" s="95"/>
      <c r="FH210" s="95"/>
      <c r="FI210" s="95"/>
      <c r="FJ210" s="95"/>
      <c r="FK210" s="95"/>
      <c r="FL210" s="95"/>
      <c r="FM210" s="95"/>
      <c r="FN210" s="95"/>
      <c r="FO210" s="95"/>
      <c r="FP210" s="95"/>
      <c r="FQ210" s="95"/>
      <c r="FR210" s="95"/>
      <c r="FS210" s="95"/>
      <c r="FT210" s="95"/>
      <c r="FU210" s="95"/>
      <c r="FV210" s="95"/>
      <c r="FW210" s="95"/>
      <c r="FX210" s="95"/>
      <c r="FY210" s="95"/>
      <c r="FZ210" s="95"/>
      <c r="GA210" s="95"/>
      <c r="GB210" s="95"/>
      <c r="GC210" s="95"/>
      <c r="GD210" s="95"/>
      <c r="GE210" s="95"/>
      <c r="GF210" s="95"/>
      <c r="GG210" s="95"/>
      <c r="GH210" s="95"/>
      <c r="GI210" s="95"/>
      <c r="GJ210" s="95"/>
      <c r="GK210" s="95"/>
      <c r="GL210" s="95"/>
      <c r="GM210" s="95"/>
      <c r="GN210" s="95"/>
      <c r="GO210" s="95"/>
      <c r="GP210" s="95"/>
      <c r="GQ210" s="95"/>
      <c r="GR210" s="95"/>
      <c r="GS210" s="95"/>
      <c r="GT210" s="95"/>
      <c r="GU210" s="95"/>
      <c r="GV210" s="95"/>
      <c r="GW210" s="95"/>
      <c r="GX210" s="95"/>
      <c r="GY210" s="95"/>
      <c r="GZ210" s="95"/>
      <c r="HA210" s="95"/>
      <c r="HB210" s="95"/>
      <c r="HC210" s="95"/>
      <c r="HD210" s="95"/>
      <c r="HE210" s="95"/>
      <c r="HF210" s="95"/>
      <c r="HG210" s="95"/>
      <c r="HH210" s="95"/>
      <c r="HI210" s="95"/>
      <c r="HJ210" s="95"/>
      <c r="HK210" s="95"/>
      <c r="HL210" s="95"/>
      <c r="HM210" s="95"/>
      <c r="HN210" s="95"/>
      <c r="HO210" s="95"/>
      <c r="HP210" s="95"/>
      <c r="HQ210" s="95"/>
      <c r="HR210" s="95"/>
      <c r="HS210" s="95"/>
      <c r="HT210" s="95"/>
      <c r="HU210" s="95"/>
      <c r="HV210" s="95"/>
      <c r="HW210" s="95"/>
      <c r="HX210" s="95"/>
      <c r="HY210" s="95"/>
      <c r="HZ210" s="95"/>
      <c r="IA210" s="95"/>
      <c r="IB210" s="95"/>
      <c r="IC210" s="95"/>
      <c r="ID210" s="95"/>
      <c r="IE210" s="95"/>
      <c r="IF210" s="95"/>
      <c r="IG210" s="95"/>
      <c r="IH210" s="95"/>
      <c r="II210" s="95"/>
      <c r="IJ210" s="95"/>
      <c r="IK210" s="95"/>
      <c r="IL210" s="95"/>
      <c r="IM210" s="95"/>
      <c r="IN210" s="95"/>
      <c r="IO210" s="95"/>
      <c r="IP210" s="95"/>
      <c r="IQ210" s="95"/>
      <c r="IR210" s="95"/>
      <c r="IS210" s="95"/>
      <c r="IT210" s="95"/>
      <c r="IU210" s="95"/>
      <c r="IV210" s="95"/>
    </row>
    <row r="211" spans="1:8" ht="15" hidden="1">
      <c r="A211" s="15" t="s">
        <v>121</v>
      </c>
      <c r="B211" s="38" t="s">
        <v>19</v>
      </c>
      <c r="C211" s="115" t="s">
        <v>73</v>
      </c>
      <c r="D211" s="115" t="s">
        <v>60</v>
      </c>
      <c r="E211" s="125" t="s">
        <v>122</v>
      </c>
      <c r="F211" s="118"/>
      <c r="G211" s="118"/>
      <c r="H211" s="149"/>
    </row>
    <row r="212" spans="1:8" ht="30.75" customHeight="1" hidden="1">
      <c r="A212" s="49" t="s">
        <v>94</v>
      </c>
      <c r="B212" s="38" t="s">
        <v>19</v>
      </c>
      <c r="C212" s="115" t="s">
        <v>73</v>
      </c>
      <c r="D212" s="115" t="s">
        <v>60</v>
      </c>
      <c r="E212" s="125" t="s">
        <v>122</v>
      </c>
      <c r="F212" s="116" t="s">
        <v>95</v>
      </c>
      <c r="G212" s="116"/>
      <c r="H212" s="149"/>
    </row>
    <row r="213" spans="1:8" ht="16.5" customHeight="1" hidden="1">
      <c r="A213" s="49" t="s">
        <v>96</v>
      </c>
      <c r="B213" s="38" t="s">
        <v>19</v>
      </c>
      <c r="C213" s="115" t="s">
        <v>73</v>
      </c>
      <c r="D213" s="115" t="s">
        <v>60</v>
      </c>
      <c r="E213" s="125" t="s">
        <v>122</v>
      </c>
      <c r="F213" s="116" t="s">
        <v>97</v>
      </c>
      <c r="G213" s="116"/>
      <c r="H213" s="149"/>
    </row>
    <row r="214" spans="1:8" ht="41.25" customHeight="1" hidden="1">
      <c r="A214" s="49" t="s">
        <v>98</v>
      </c>
      <c r="B214" s="38" t="s">
        <v>19</v>
      </c>
      <c r="C214" s="115" t="s">
        <v>73</v>
      </c>
      <c r="D214" s="115" t="s">
        <v>60</v>
      </c>
      <c r="E214" s="125" t="s">
        <v>122</v>
      </c>
      <c r="F214" s="116" t="s">
        <v>99</v>
      </c>
      <c r="G214" s="116"/>
      <c r="H214" s="149"/>
    </row>
    <row r="215" spans="1:8" ht="18.75" customHeight="1" hidden="1">
      <c r="A215" s="49" t="s">
        <v>115</v>
      </c>
      <c r="B215" s="38" t="s">
        <v>19</v>
      </c>
      <c r="C215" s="115" t="s">
        <v>73</v>
      </c>
      <c r="D215" s="115" t="s">
        <v>60</v>
      </c>
      <c r="E215" s="125" t="s">
        <v>122</v>
      </c>
      <c r="F215" s="116" t="s">
        <v>104</v>
      </c>
      <c r="G215" s="116"/>
      <c r="H215" s="149"/>
    </row>
    <row r="216" spans="1:8" ht="15" hidden="1">
      <c r="A216" s="15" t="s">
        <v>123</v>
      </c>
      <c r="B216" s="38" t="s">
        <v>19</v>
      </c>
      <c r="C216" s="115" t="s">
        <v>73</v>
      </c>
      <c r="D216" s="115" t="s">
        <v>60</v>
      </c>
      <c r="E216" s="125" t="s">
        <v>124</v>
      </c>
      <c r="F216" s="118"/>
      <c r="G216" s="118"/>
      <c r="H216" s="149"/>
    </row>
    <row r="217" spans="1:8" s="17" customFormat="1" ht="25.5" hidden="1">
      <c r="A217" s="49" t="s">
        <v>94</v>
      </c>
      <c r="B217" s="38" t="s">
        <v>19</v>
      </c>
      <c r="C217" s="115" t="s">
        <v>73</v>
      </c>
      <c r="D217" s="115" t="s">
        <v>60</v>
      </c>
      <c r="E217" s="125" t="s">
        <v>124</v>
      </c>
      <c r="F217" s="116" t="s">
        <v>95</v>
      </c>
      <c r="G217" s="116"/>
      <c r="H217" s="149"/>
    </row>
    <row r="218" spans="1:8" s="17" customFormat="1" ht="15.75" hidden="1">
      <c r="A218" s="49" t="s">
        <v>96</v>
      </c>
      <c r="B218" s="38" t="s">
        <v>19</v>
      </c>
      <c r="C218" s="115" t="s">
        <v>73</v>
      </c>
      <c r="D218" s="115" t="s">
        <v>60</v>
      </c>
      <c r="E218" s="125" t="s">
        <v>124</v>
      </c>
      <c r="F218" s="116" t="s">
        <v>97</v>
      </c>
      <c r="G218" s="116"/>
      <c r="H218" s="149"/>
    </row>
    <row r="219" spans="1:8" s="17" customFormat="1" ht="38.25" hidden="1">
      <c r="A219" s="49" t="s">
        <v>98</v>
      </c>
      <c r="B219" s="38" t="s">
        <v>19</v>
      </c>
      <c r="C219" s="115" t="s">
        <v>73</v>
      </c>
      <c r="D219" s="115" t="s">
        <v>60</v>
      </c>
      <c r="E219" s="125" t="s">
        <v>124</v>
      </c>
      <c r="F219" s="116" t="s">
        <v>99</v>
      </c>
      <c r="G219" s="116"/>
      <c r="H219" s="149"/>
    </row>
    <row r="220" spans="1:8" s="17" customFormat="1" ht="15.75" hidden="1">
      <c r="A220" s="49" t="s">
        <v>115</v>
      </c>
      <c r="B220" s="38" t="s">
        <v>19</v>
      </c>
      <c r="C220" s="115" t="s">
        <v>73</v>
      </c>
      <c r="D220" s="115" t="s">
        <v>60</v>
      </c>
      <c r="E220" s="125" t="s">
        <v>124</v>
      </c>
      <c r="F220" s="116" t="s">
        <v>104</v>
      </c>
      <c r="G220" s="116"/>
      <c r="H220" s="149"/>
    </row>
    <row r="221" spans="1:9" ht="26.25" hidden="1">
      <c r="A221" s="15" t="s">
        <v>125</v>
      </c>
      <c r="B221" s="38" t="s">
        <v>19</v>
      </c>
      <c r="C221" s="115" t="s">
        <v>73</v>
      </c>
      <c r="D221" s="115" t="s">
        <v>60</v>
      </c>
      <c r="E221" s="125" t="s">
        <v>126</v>
      </c>
      <c r="F221" s="118"/>
      <c r="G221" s="118"/>
      <c r="H221" s="149"/>
      <c r="I221" s="17"/>
    </row>
    <row r="222" spans="1:9" ht="25.5" hidden="1">
      <c r="A222" s="49" t="s">
        <v>94</v>
      </c>
      <c r="B222" s="38" t="s">
        <v>19</v>
      </c>
      <c r="C222" s="115" t="s">
        <v>73</v>
      </c>
      <c r="D222" s="115" t="s">
        <v>60</v>
      </c>
      <c r="E222" s="125" t="s">
        <v>126</v>
      </c>
      <c r="F222" s="116" t="s">
        <v>95</v>
      </c>
      <c r="G222" s="116"/>
      <c r="H222" s="149"/>
      <c r="I222" s="17"/>
    </row>
    <row r="223" spans="1:9" ht="15.75" hidden="1">
      <c r="A223" s="49" t="s">
        <v>96</v>
      </c>
      <c r="B223" s="38" t="s">
        <v>19</v>
      </c>
      <c r="C223" s="115" t="s">
        <v>73</v>
      </c>
      <c r="D223" s="115" t="s">
        <v>60</v>
      </c>
      <c r="E223" s="125" t="s">
        <v>126</v>
      </c>
      <c r="F223" s="116" t="s">
        <v>97</v>
      </c>
      <c r="G223" s="116"/>
      <c r="H223" s="149"/>
      <c r="I223" s="17"/>
    </row>
    <row r="224" spans="1:9" ht="42.75" customHeight="1" hidden="1">
      <c r="A224" s="49" t="s">
        <v>98</v>
      </c>
      <c r="B224" s="38" t="s">
        <v>19</v>
      </c>
      <c r="C224" s="115" t="s">
        <v>73</v>
      </c>
      <c r="D224" s="115" t="s">
        <v>60</v>
      </c>
      <c r="E224" s="125" t="s">
        <v>126</v>
      </c>
      <c r="F224" s="116" t="s">
        <v>99</v>
      </c>
      <c r="G224" s="116"/>
      <c r="H224" s="149"/>
      <c r="I224" s="17"/>
    </row>
    <row r="225" spans="1:9" ht="29.25" customHeight="1" hidden="1">
      <c r="A225" s="49" t="s">
        <v>80</v>
      </c>
      <c r="B225" s="38" t="s">
        <v>19</v>
      </c>
      <c r="C225" s="115" t="s">
        <v>73</v>
      </c>
      <c r="D225" s="115" t="s">
        <v>60</v>
      </c>
      <c r="E225" s="131" t="s">
        <v>57</v>
      </c>
      <c r="F225" s="116"/>
      <c r="G225" s="116"/>
      <c r="H225" s="149"/>
      <c r="I225" s="17"/>
    </row>
    <row r="226" spans="1:9" ht="18" customHeight="1" hidden="1">
      <c r="A226" s="40" t="s">
        <v>33</v>
      </c>
      <c r="B226" s="38" t="s">
        <v>19</v>
      </c>
      <c r="C226" s="115" t="s">
        <v>73</v>
      </c>
      <c r="D226" s="115" t="s">
        <v>60</v>
      </c>
      <c r="E226" s="131" t="s">
        <v>57</v>
      </c>
      <c r="F226" s="116" t="s">
        <v>34</v>
      </c>
      <c r="G226" s="116"/>
      <c r="H226" s="149"/>
      <c r="I226" s="17"/>
    </row>
    <row r="227" spans="1:9" ht="15.75" customHeight="1" hidden="1">
      <c r="A227" s="40" t="s">
        <v>35</v>
      </c>
      <c r="B227" s="38" t="s">
        <v>19</v>
      </c>
      <c r="C227" s="115" t="s">
        <v>73</v>
      </c>
      <c r="D227" s="115" t="s">
        <v>60</v>
      </c>
      <c r="E227" s="131" t="s">
        <v>57</v>
      </c>
      <c r="F227" s="116" t="s">
        <v>36</v>
      </c>
      <c r="G227" s="116"/>
      <c r="H227" s="149"/>
      <c r="I227" s="17"/>
    </row>
    <row r="228" spans="1:9" ht="25.5" hidden="1">
      <c r="A228" s="40" t="s">
        <v>37</v>
      </c>
      <c r="B228" s="38" t="s">
        <v>19</v>
      </c>
      <c r="C228" s="115" t="s">
        <v>73</v>
      </c>
      <c r="D228" s="115" t="s">
        <v>60</v>
      </c>
      <c r="E228" s="131" t="s">
        <v>57</v>
      </c>
      <c r="F228" s="116" t="s">
        <v>38</v>
      </c>
      <c r="G228" s="116"/>
      <c r="H228" s="149"/>
      <c r="I228" s="17">
        <v>3650</v>
      </c>
    </row>
    <row r="229" spans="1:8" ht="15.75" customHeight="1" hidden="1">
      <c r="A229" s="36" t="s">
        <v>127</v>
      </c>
      <c r="B229" s="37" t="s">
        <v>19</v>
      </c>
      <c r="C229" s="114" t="s">
        <v>73</v>
      </c>
      <c r="D229" s="114" t="s">
        <v>73</v>
      </c>
      <c r="E229" s="124"/>
      <c r="F229" s="117"/>
      <c r="G229" s="117"/>
      <c r="H229" s="105">
        <v>0.948</v>
      </c>
    </row>
    <row r="230" spans="1:8" ht="51.75" hidden="1">
      <c r="A230" s="15" t="s">
        <v>197</v>
      </c>
      <c r="B230" s="26" t="s">
        <v>19</v>
      </c>
      <c r="C230" s="115" t="s">
        <v>73</v>
      </c>
      <c r="D230" s="115" t="s">
        <v>73</v>
      </c>
      <c r="E230" s="115" t="s">
        <v>198</v>
      </c>
      <c r="F230" s="118"/>
      <c r="G230" s="118"/>
      <c r="H230" s="105">
        <v>0.948</v>
      </c>
    </row>
    <row r="231" spans="1:8" ht="64.5" hidden="1">
      <c r="A231" s="15" t="s">
        <v>215</v>
      </c>
      <c r="B231" s="26" t="s">
        <v>19</v>
      </c>
      <c r="C231" s="115" t="s">
        <v>73</v>
      </c>
      <c r="D231" s="115" t="s">
        <v>73</v>
      </c>
      <c r="E231" s="115" t="s">
        <v>212</v>
      </c>
      <c r="F231" s="118"/>
      <c r="G231" s="118"/>
      <c r="H231" s="105">
        <v>0.948</v>
      </c>
    </row>
    <row r="232" spans="1:8" ht="60" customHeight="1" hidden="1">
      <c r="A232" s="13" t="s">
        <v>213</v>
      </c>
      <c r="B232" s="26" t="s">
        <v>19</v>
      </c>
      <c r="C232" s="115" t="s">
        <v>73</v>
      </c>
      <c r="D232" s="115" t="s">
        <v>73</v>
      </c>
      <c r="E232" s="115" t="s">
        <v>214</v>
      </c>
      <c r="F232" s="118"/>
      <c r="G232" s="118"/>
      <c r="H232" s="105">
        <v>0.948</v>
      </c>
    </row>
    <row r="233" spans="1:8" ht="38.25" hidden="1">
      <c r="A233" s="40" t="s">
        <v>27</v>
      </c>
      <c r="B233" s="26" t="s">
        <v>19</v>
      </c>
      <c r="C233" s="115" t="s">
        <v>73</v>
      </c>
      <c r="D233" s="115" t="s">
        <v>73</v>
      </c>
      <c r="E233" s="115" t="s">
        <v>214</v>
      </c>
      <c r="F233" s="116" t="s">
        <v>28</v>
      </c>
      <c r="G233" s="116"/>
      <c r="H233" s="105">
        <v>0.948</v>
      </c>
    </row>
    <row r="234" spans="1:8" ht="15" hidden="1">
      <c r="A234" s="40" t="s">
        <v>33</v>
      </c>
      <c r="B234" s="26" t="s">
        <v>19</v>
      </c>
      <c r="C234" s="115" t="s">
        <v>73</v>
      </c>
      <c r="D234" s="115" t="s">
        <v>73</v>
      </c>
      <c r="E234" s="115" t="s">
        <v>128</v>
      </c>
      <c r="F234" s="116" t="s">
        <v>34</v>
      </c>
      <c r="G234" s="116"/>
      <c r="H234" s="149">
        <f>+H235</f>
        <v>0</v>
      </c>
    </row>
    <row r="235" spans="1:8" ht="15" hidden="1">
      <c r="A235" s="40" t="s">
        <v>35</v>
      </c>
      <c r="B235" s="26" t="s">
        <v>19</v>
      </c>
      <c r="C235" s="115" t="s">
        <v>73</v>
      </c>
      <c r="D235" s="115" t="s">
        <v>73</v>
      </c>
      <c r="E235" s="115" t="s">
        <v>128</v>
      </c>
      <c r="F235" s="116" t="s">
        <v>36</v>
      </c>
      <c r="G235" s="116"/>
      <c r="H235" s="149">
        <f>H236</f>
        <v>0</v>
      </c>
    </row>
    <row r="236" spans="1:8" ht="25.5" hidden="1">
      <c r="A236" s="40" t="s">
        <v>37</v>
      </c>
      <c r="B236" s="26" t="s">
        <v>19</v>
      </c>
      <c r="C236" s="115" t="s">
        <v>73</v>
      </c>
      <c r="D236" s="115" t="s">
        <v>73</v>
      </c>
      <c r="E236" s="115" t="s">
        <v>128</v>
      </c>
      <c r="F236" s="116" t="s">
        <v>38</v>
      </c>
      <c r="G236" s="116"/>
      <c r="H236" s="149">
        <v>0</v>
      </c>
    </row>
    <row r="237" spans="1:8" s="89" customFormat="1" ht="102" hidden="1">
      <c r="A237" s="92" t="s">
        <v>129</v>
      </c>
      <c r="B237" s="90" t="s">
        <v>19</v>
      </c>
      <c r="C237" s="119" t="s">
        <v>73</v>
      </c>
      <c r="D237" s="119" t="s">
        <v>73</v>
      </c>
      <c r="E237" s="119" t="s">
        <v>130</v>
      </c>
      <c r="F237" s="142"/>
      <c r="G237" s="142"/>
      <c r="H237" s="155">
        <f>H238</f>
        <v>0.2</v>
      </c>
    </row>
    <row r="238" spans="1:8" s="89" customFormat="1" ht="15" hidden="1">
      <c r="A238" s="92" t="s">
        <v>33</v>
      </c>
      <c r="B238" s="90" t="s">
        <v>19</v>
      </c>
      <c r="C238" s="119" t="s">
        <v>73</v>
      </c>
      <c r="D238" s="119" t="s">
        <v>73</v>
      </c>
      <c r="E238" s="119" t="s">
        <v>130</v>
      </c>
      <c r="F238" s="142" t="s">
        <v>34</v>
      </c>
      <c r="G238" s="142"/>
      <c r="H238" s="155">
        <v>0.2</v>
      </c>
    </row>
    <row r="239" spans="1:9" ht="15.75" hidden="1">
      <c r="A239" s="51" t="s">
        <v>131</v>
      </c>
      <c r="B239" s="37" t="s">
        <v>19</v>
      </c>
      <c r="C239" s="122" t="s">
        <v>41</v>
      </c>
      <c r="D239" s="122"/>
      <c r="E239" s="137"/>
      <c r="F239" s="143"/>
      <c r="G239" s="143"/>
      <c r="H239" s="111" t="s">
        <v>253</v>
      </c>
      <c r="I239" s="17"/>
    </row>
    <row r="240" spans="1:9" ht="15.75" hidden="1">
      <c r="A240" s="51" t="s">
        <v>132</v>
      </c>
      <c r="B240" s="37" t="s">
        <v>19</v>
      </c>
      <c r="C240" s="122" t="s">
        <v>41</v>
      </c>
      <c r="D240" s="122" t="s">
        <v>41</v>
      </c>
      <c r="E240" s="137"/>
      <c r="F240" s="143"/>
      <c r="G240" s="143"/>
      <c r="H240" s="105" t="s">
        <v>253</v>
      </c>
      <c r="I240" s="17"/>
    </row>
    <row r="241" spans="1:8" ht="41.25" customHeight="1" hidden="1">
      <c r="A241" s="15" t="s">
        <v>274</v>
      </c>
      <c r="B241" s="38" t="s">
        <v>19</v>
      </c>
      <c r="C241" s="123" t="s">
        <v>41</v>
      </c>
      <c r="D241" s="123" t="s">
        <v>41</v>
      </c>
      <c r="E241" s="126" t="s">
        <v>195</v>
      </c>
      <c r="F241" s="144"/>
      <c r="G241" s="144"/>
      <c r="H241" s="105" t="s">
        <v>253</v>
      </c>
    </row>
    <row r="242" spans="1:8" ht="39" hidden="1">
      <c r="A242" s="15" t="s">
        <v>246</v>
      </c>
      <c r="B242" s="38" t="s">
        <v>19</v>
      </c>
      <c r="C242" s="123" t="s">
        <v>41</v>
      </c>
      <c r="D242" s="123" t="s">
        <v>41</v>
      </c>
      <c r="E242" s="126" t="s">
        <v>186</v>
      </c>
      <c r="F242" s="144"/>
      <c r="G242" s="144"/>
      <c r="H242" s="105" t="s">
        <v>253</v>
      </c>
    </row>
    <row r="243" spans="1:8" ht="15" hidden="1">
      <c r="A243" s="45" t="s">
        <v>211</v>
      </c>
      <c r="B243" s="38" t="s">
        <v>19</v>
      </c>
      <c r="C243" s="123" t="s">
        <v>41</v>
      </c>
      <c r="D243" s="123" t="s">
        <v>41</v>
      </c>
      <c r="E243" s="126" t="s">
        <v>264</v>
      </c>
      <c r="F243" s="144"/>
      <c r="G243" s="144"/>
      <c r="H243" s="105" t="s">
        <v>253</v>
      </c>
    </row>
    <row r="244" spans="1:8" ht="25.5" hidden="1">
      <c r="A244" s="44" t="s">
        <v>278</v>
      </c>
      <c r="B244" s="38" t="s">
        <v>19</v>
      </c>
      <c r="C244" s="123" t="s">
        <v>41</v>
      </c>
      <c r="D244" s="123" t="s">
        <v>41</v>
      </c>
      <c r="E244" s="126" t="s">
        <v>264</v>
      </c>
      <c r="F244" s="116" t="s">
        <v>34</v>
      </c>
      <c r="G244" s="116"/>
      <c r="H244" s="105" t="s">
        <v>253</v>
      </c>
    </row>
    <row r="245" spans="1:8" ht="18.75" customHeight="1">
      <c r="A245" s="36" t="s">
        <v>133</v>
      </c>
      <c r="B245" s="37" t="s">
        <v>19</v>
      </c>
      <c r="C245" s="114" t="s">
        <v>134</v>
      </c>
      <c r="D245" s="114"/>
      <c r="E245" s="124"/>
      <c r="F245" s="117"/>
      <c r="G245" s="117" t="s">
        <v>341</v>
      </c>
      <c r="H245" s="111" t="s">
        <v>344</v>
      </c>
    </row>
    <row r="246" spans="1:9" ht="16.5" customHeight="1">
      <c r="A246" s="36" t="s">
        <v>135</v>
      </c>
      <c r="B246" s="37" t="s">
        <v>19</v>
      </c>
      <c r="C246" s="114" t="s">
        <v>134</v>
      </c>
      <c r="D246" s="114" t="s">
        <v>21</v>
      </c>
      <c r="E246" s="124"/>
      <c r="F246" s="117"/>
      <c r="G246" s="117" t="s">
        <v>341</v>
      </c>
      <c r="H246" s="111" t="s">
        <v>344</v>
      </c>
      <c r="I246" s="47" t="s">
        <v>136</v>
      </c>
    </row>
    <row r="247" spans="1:9" ht="45.75" customHeight="1">
      <c r="A247" s="15" t="s">
        <v>348</v>
      </c>
      <c r="B247" s="38" t="s">
        <v>19</v>
      </c>
      <c r="C247" s="115" t="s">
        <v>134</v>
      </c>
      <c r="D247" s="115" t="s">
        <v>21</v>
      </c>
      <c r="E247" s="125" t="s">
        <v>190</v>
      </c>
      <c r="F247" s="117"/>
      <c r="G247" s="117" t="s">
        <v>341</v>
      </c>
      <c r="H247" s="111" t="s">
        <v>344</v>
      </c>
      <c r="I247" s="47"/>
    </row>
    <row r="248" spans="1:9" ht="48" customHeight="1">
      <c r="A248" s="15" t="s">
        <v>349</v>
      </c>
      <c r="B248" s="38" t="s">
        <v>19</v>
      </c>
      <c r="C248" s="115" t="s">
        <v>134</v>
      </c>
      <c r="D248" s="115" t="s">
        <v>21</v>
      </c>
      <c r="E248" s="133" t="s">
        <v>324</v>
      </c>
      <c r="F248" s="117"/>
      <c r="G248" s="117" t="s">
        <v>341</v>
      </c>
      <c r="H248" s="107" t="s">
        <v>344</v>
      </c>
      <c r="I248" s="52"/>
    </row>
    <row r="249" spans="1:9" ht="42.75" customHeight="1" hidden="1">
      <c r="A249" s="15" t="s">
        <v>298</v>
      </c>
      <c r="B249" s="38"/>
      <c r="C249" s="115" t="s">
        <v>134</v>
      </c>
      <c r="D249" s="115" t="s">
        <v>21</v>
      </c>
      <c r="E249" s="115" t="s">
        <v>293</v>
      </c>
      <c r="F249" s="117"/>
      <c r="G249" s="117"/>
      <c r="H249" s="107"/>
      <c r="I249" s="52"/>
    </row>
    <row r="250" spans="1:9" ht="50.25" customHeight="1" hidden="1">
      <c r="A250" s="40" t="s">
        <v>277</v>
      </c>
      <c r="B250" s="38"/>
      <c r="C250" s="115" t="s">
        <v>134</v>
      </c>
      <c r="D250" s="115" t="s">
        <v>21</v>
      </c>
      <c r="E250" s="115" t="s">
        <v>293</v>
      </c>
      <c r="F250" s="117" t="s">
        <v>28</v>
      </c>
      <c r="G250" s="117"/>
      <c r="H250" s="107" t="s">
        <v>295</v>
      </c>
      <c r="I250" s="52"/>
    </row>
    <row r="251" spans="1:8" ht="25.5">
      <c r="A251" s="40" t="s">
        <v>183</v>
      </c>
      <c r="B251" s="38" t="s">
        <v>19</v>
      </c>
      <c r="C251" s="115" t="s">
        <v>134</v>
      </c>
      <c r="D251" s="115" t="s">
        <v>21</v>
      </c>
      <c r="E251" s="115" t="s">
        <v>361</v>
      </c>
      <c r="F251" s="118"/>
      <c r="G251" s="118" t="s">
        <v>341</v>
      </c>
      <c r="H251" s="107" t="s">
        <v>344</v>
      </c>
    </row>
    <row r="252" spans="1:8" ht="51">
      <c r="A252" s="40" t="s">
        <v>277</v>
      </c>
      <c r="B252" s="38" t="s">
        <v>19</v>
      </c>
      <c r="C252" s="115" t="s">
        <v>134</v>
      </c>
      <c r="D252" s="115" t="s">
        <v>21</v>
      </c>
      <c r="E252" s="125" t="s">
        <v>361</v>
      </c>
      <c r="F252" s="116" t="s">
        <v>28</v>
      </c>
      <c r="G252" s="116" t="s">
        <v>342</v>
      </c>
      <c r="H252" s="107" t="s">
        <v>345</v>
      </c>
    </row>
    <row r="253" spans="1:8" ht="30" customHeight="1" hidden="1">
      <c r="A253" s="49" t="s">
        <v>137</v>
      </c>
      <c r="B253" s="38" t="s">
        <v>19</v>
      </c>
      <c r="C253" s="115" t="s">
        <v>134</v>
      </c>
      <c r="D253" s="115" t="s">
        <v>21</v>
      </c>
      <c r="E253" s="125" t="s">
        <v>196</v>
      </c>
      <c r="F253" s="116" t="s">
        <v>138</v>
      </c>
      <c r="G253" s="116"/>
      <c r="H253" s="151"/>
    </row>
    <row r="254" spans="1:8" ht="25.5">
      <c r="A254" s="44" t="s">
        <v>278</v>
      </c>
      <c r="B254" s="38" t="s">
        <v>19</v>
      </c>
      <c r="C254" s="115" t="s">
        <v>134</v>
      </c>
      <c r="D254" s="115" t="s">
        <v>21</v>
      </c>
      <c r="E254" s="125" t="s">
        <v>361</v>
      </c>
      <c r="F254" s="116" t="s">
        <v>34</v>
      </c>
      <c r="G254" s="116" t="s">
        <v>301</v>
      </c>
      <c r="H254" s="107" t="s">
        <v>301</v>
      </c>
    </row>
    <row r="255" spans="1:8" ht="15">
      <c r="A255" s="40" t="s">
        <v>39</v>
      </c>
      <c r="B255" s="38" t="s">
        <v>19</v>
      </c>
      <c r="C255" s="115" t="s">
        <v>134</v>
      </c>
      <c r="D255" s="115" t="s">
        <v>21</v>
      </c>
      <c r="E255" s="125" t="s">
        <v>361</v>
      </c>
      <c r="F255" s="116" t="s">
        <v>40</v>
      </c>
      <c r="G255" s="116" t="s">
        <v>282</v>
      </c>
      <c r="H255" s="105" t="s">
        <v>282</v>
      </c>
    </row>
    <row r="256" spans="1:8" ht="15" hidden="1">
      <c r="A256" s="36" t="s">
        <v>139</v>
      </c>
      <c r="B256" s="37" t="s">
        <v>19</v>
      </c>
      <c r="C256" s="114" t="s">
        <v>134</v>
      </c>
      <c r="D256" s="114" t="s">
        <v>21</v>
      </c>
      <c r="E256" s="124" t="s">
        <v>239</v>
      </c>
      <c r="F256" s="117"/>
      <c r="G256" s="117"/>
      <c r="H256" s="148"/>
    </row>
    <row r="257" spans="1:8" ht="39" customHeight="1" hidden="1">
      <c r="A257" s="15" t="s">
        <v>298</v>
      </c>
      <c r="B257" s="37"/>
      <c r="C257" s="114" t="s">
        <v>134</v>
      </c>
      <c r="D257" s="114" t="s">
        <v>21</v>
      </c>
      <c r="E257" s="114" t="s">
        <v>294</v>
      </c>
      <c r="F257" s="117"/>
      <c r="G257" s="117"/>
      <c r="H257" s="148"/>
    </row>
    <row r="258" spans="1:8" ht="51" hidden="1">
      <c r="A258" s="40" t="s">
        <v>277</v>
      </c>
      <c r="B258" s="37"/>
      <c r="C258" s="114" t="s">
        <v>134</v>
      </c>
      <c r="D258" s="114" t="s">
        <v>21</v>
      </c>
      <c r="E258" s="114" t="s">
        <v>294</v>
      </c>
      <c r="F258" s="117" t="s">
        <v>28</v>
      </c>
      <c r="G258" s="117"/>
      <c r="H258" s="148"/>
    </row>
    <row r="259" spans="1:8" ht="33" customHeight="1" hidden="1">
      <c r="A259" s="40" t="s">
        <v>183</v>
      </c>
      <c r="B259" s="38" t="s">
        <v>19</v>
      </c>
      <c r="C259" s="115" t="s">
        <v>134</v>
      </c>
      <c r="D259" s="115" t="s">
        <v>21</v>
      </c>
      <c r="E259" s="125" t="s">
        <v>265</v>
      </c>
      <c r="F259" s="118"/>
      <c r="G259" s="118"/>
      <c r="H259" s="107"/>
    </row>
    <row r="260" spans="1:8" ht="53.25" customHeight="1" hidden="1">
      <c r="A260" s="40" t="s">
        <v>277</v>
      </c>
      <c r="B260" s="38" t="s">
        <v>19</v>
      </c>
      <c r="C260" s="115" t="s">
        <v>134</v>
      </c>
      <c r="D260" s="115" t="s">
        <v>21</v>
      </c>
      <c r="E260" s="125" t="s">
        <v>265</v>
      </c>
      <c r="F260" s="116" t="s">
        <v>28</v>
      </c>
      <c r="G260" s="116"/>
      <c r="H260" s="107"/>
    </row>
    <row r="261" spans="1:8" ht="26.25" customHeight="1" hidden="1">
      <c r="A261" s="44" t="s">
        <v>278</v>
      </c>
      <c r="B261" s="38" t="s">
        <v>19</v>
      </c>
      <c r="C261" s="115" t="s">
        <v>134</v>
      </c>
      <c r="D261" s="115" t="s">
        <v>21</v>
      </c>
      <c r="E261" s="125" t="s">
        <v>265</v>
      </c>
      <c r="F261" s="116" t="s">
        <v>34</v>
      </c>
      <c r="G261" s="116"/>
      <c r="H261" s="107"/>
    </row>
    <row r="262" spans="1:8" ht="15" hidden="1">
      <c r="A262" s="40" t="s">
        <v>39</v>
      </c>
      <c r="B262" s="38" t="s">
        <v>19</v>
      </c>
      <c r="C262" s="115" t="s">
        <v>134</v>
      </c>
      <c r="D262" s="115" t="s">
        <v>21</v>
      </c>
      <c r="E262" s="125" t="s">
        <v>265</v>
      </c>
      <c r="F262" s="116" t="s">
        <v>40</v>
      </c>
      <c r="G262" s="116"/>
      <c r="H262" s="105"/>
    </row>
    <row r="263" spans="1:8" ht="51.75" hidden="1">
      <c r="A263" s="15" t="s">
        <v>197</v>
      </c>
      <c r="B263" s="38" t="s">
        <v>19</v>
      </c>
      <c r="C263" s="115" t="s">
        <v>134</v>
      </c>
      <c r="D263" s="115" t="s">
        <v>21</v>
      </c>
      <c r="E263" s="125" t="s">
        <v>198</v>
      </c>
      <c r="F263" s="116"/>
      <c r="G263" s="116"/>
      <c r="H263" s="105"/>
    </row>
    <row r="264" spans="1:8" ht="64.5" hidden="1">
      <c r="A264" s="15" t="s">
        <v>199</v>
      </c>
      <c r="B264" s="38" t="s">
        <v>19</v>
      </c>
      <c r="C264" s="115" t="s">
        <v>134</v>
      </c>
      <c r="D264" s="115" t="s">
        <v>21</v>
      </c>
      <c r="E264" s="125" t="s">
        <v>200</v>
      </c>
      <c r="F264" s="116"/>
      <c r="G264" s="116"/>
      <c r="H264" s="105"/>
    </row>
    <row r="265" spans="1:8" ht="15" hidden="1">
      <c r="A265" s="40" t="s">
        <v>206</v>
      </c>
      <c r="B265" s="38" t="s">
        <v>19</v>
      </c>
      <c r="C265" s="115" t="s">
        <v>134</v>
      </c>
      <c r="D265" s="115" t="s">
        <v>21</v>
      </c>
      <c r="E265" s="125" t="s">
        <v>205</v>
      </c>
      <c r="F265" s="116"/>
      <c r="G265" s="116"/>
      <c r="H265" s="105"/>
    </row>
    <row r="266" spans="1:8" ht="15" hidden="1">
      <c r="A266" s="40" t="s">
        <v>33</v>
      </c>
      <c r="B266" s="38" t="s">
        <v>19</v>
      </c>
      <c r="C266" s="115" t="s">
        <v>134</v>
      </c>
      <c r="D266" s="115" t="s">
        <v>21</v>
      </c>
      <c r="E266" s="125" t="s">
        <v>205</v>
      </c>
      <c r="F266" s="116" t="s">
        <v>34</v>
      </c>
      <c r="G266" s="116"/>
      <c r="H266" s="105"/>
    </row>
    <row r="267" spans="1:8" ht="38.25" hidden="1">
      <c r="A267" s="40" t="s">
        <v>297</v>
      </c>
      <c r="B267" s="38"/>
      <c r="C267" s="115" t="s">
        <v>134</v>
      </c>
      <c r="D267" s="115" t="s">
        <v>21</v>
      </c>
      <c r="E267" s="133" t="s">
        <v>299</v>
      </c>
      <c r="F267" s="116"/>
      <c r="G267" s="116"/>
      <c r="H267" s="105"/>
    </row>
    <row r="268" spans="1:8" ht="51" hidden="1">
      <c r="A268" s="40" t="s">
        <v>277</v>
      </c>
      <c r="B268" s="38"/>
      <c r="C268" s="115" t="s">
        <v>134</v>
      </c>
      <c r="D268" s="115" t="s">
        <v>21</v>
      </c>
      <c r="E268" s="133" t="s">
        <v>300</v>
      </c>
      <c r="F268" s="116" t="s">
        <v>28</v>
      </c>
      <c r="G268" s="116"/>
      <c r="H268" s="105"/>
    </row>
    <row r="269" spans="1:8" ht="15" hidden="1">
      <c r="A269" s="36" t="s">
        <v>141</v>
      </c>
      <c r="B269" s="37" t="s">
        <v>19</v>
      </c>
      <c r="C269" s="114">
        <v>10</v>
      </c>
      <c r="D269" s="114"/>
      <c r="E269" s="124"/>
      <c r="F269" s="117"/>
      <c r="G269" s="117"/>
      <c r="H269" s="111"/>
    </row>
    <row r="270" spans="1:8" ht="15" hidden="1">
      <c r="A270" s="36" t="s">
        <v>142</v>
      </c>
      <c r="B270" s="37" t="s">
        <v>19</v>
      </c>
      <c r="C270" s="124">
        <v>10</v>
      </c>
      <c r="D270" s="114" t="s">
        <v>21</v>
      </c>
      <c r="E270" s="124"/>
      <c r="F270" s="117"/>
      <c r="G270" s="117"/>
      <c r="H270" s="111"/>
    </row>
    <row r="271" spans="1:8" ht="39" hidden="1">
      <c r="A271" s="15" t="s">
        <v>247</v>
      </c>
      <c r="B271" s="38" t="s">
        <v>19</v>
      </c>
      <c r="C271" s="125">
        <v>10</v>
      </c>
      <c r="D271" s="115" t="s">
        <v>21</v>
      </c>
      <c r="E271" s="125" t="s">
        <v>185</v>
      </c>
      <c r="F271" s="118"/>
      <c r="G271" s="118"/>
      <c r="H271" s="105"/>
    </row>
    <row r="272" spans="1:8" ht="39" hidden="1">
      <c r="A272" s="15" t="s">
        <v>246</v>
      </c>
      <c r="B272" s="38" t="s">
        <v>19</v>
      </c>
      <c r="C272" s="125">
        <v>10</v>
      </c>
      <c r="D272" s="115" t="s">
        <v>21</v>
      </c>
      <c r="E272" s="125" t="s">
        <v>186</v>
      </c>
      <c r="F272" s="118"/>
      <c r="G272" s="118"/>
      <c r="H272" s="105"/>
    </row>
    <row r="273" spans="1:8" ht="39" hidden="1">
      <c r="A273" s="15" t="s">
        <v>263</v>
      </c>
      <c r="B273" s="38" t="s">
        <v>19</v>
      </c>
      <c r="C273" s="125">
        <v>10</v>
      </c>
      <c r="D273" s="115" t="s">
        <v>21</v>
      </c>
      <c r="E273" s="125" t="s">
        <v>262</v>
      </c>
      <c r="F273" s="118"/>
      <c r="G273" s="118"/>
      <c r="H273" s="105"/>
    </row>
    <row r="274" spans="1:8" ht="15" hidden="1">
      <c r="A274" s="55" t="s">
        <v>54</v>
      </c>
      <c r="B274" s="38" t="s">
        <v>19</v>
      </c>
      <c r="C274" s="125">
        <v>10</v>
      </c>
      <c r="D274" s="115" t="s">
        <v>21</v>
      </c>
      <c r="E274" s="125" t="s">
        <v>262</v>
      </c>
      <c r="F274" s="118" t="s">
        <v>55</v>
      </c>
      <c r="G274" s="118"/>
      <c r="H274" s="107"/>
    </row>
    <row r="275" spans="1:8" ht="15" hidden="1">
      <c r="A275" s="36" t="s">
        <v>143</v>
      </c>
      <c r="B275" s="37" t="s">
        <v>19</v>
      </c>
      <c r="C275" s="114">
        <v>10</v>
      </c>
      <c r="D275" s="114" t="s">
        <v>60</v>
      </c>
      <c r="E275" s="124"/>
      <c r="F275" s="117"/>
      <c r="G275" s="117"/>
      <c r="H275" s="111"/>
    </row>
    <row r="276" spans="1:8" ht="39" hidden="1">
      <c r="A276" s="15" t="s">
        <v>247</v>
      </c>
      <c r="B276" s="38" t="s">
        <v>19</v>
      </c>
      <c r="C276" s="115">
        <v>10</v>
      </c>
      <c r="D276" s="115" t="s">
        <v>60</v>
      </c>
      <c r="E276" s="115" t="s">
        <v>200</v>
      </c>
      <c r="F276" s="118"/>
      <c r="G276" s="118"/>
      <c r="H276" s="105"/>
    </row>
    <row r="277" spans="1:8" ht="39" hidden="1">
      <c r="A277" s="15" t="s">
        <v>246</v>
      </c>
      <c r="B277" s="38" t="s">
        <v>19</v>
      </c>
      <c r="C277" s="115">
        <v>10</v>
      </c>
      <c r="D277" s="115" t="s">
        <v>60</v>
      </c>
      <c r="E277" s="115" t="s">
        <v>261</v>
      </c>
      <c r="F277" s="118"/>
      <c r="G277" s="118"/>
      <c r="H277" s="105"/>
    </row>
    <row r="278" spans="1:8" ht="30.75" customHeight="1" hidden="1">
      <c r="A278" s="15" t="s">
        <v>144</v>
      </c>
      <c r="B278" s="38" t="s">
        <v>19</v>
      </c>
      <c r="C278" s="115" t="s">
        <v>145</v>
      </c>
      <c r="D278" s="115" t="s">
        <v>60</v>
      </c>
      <c r="E278" s="125" t="s">
        <v>283</v>
      </c>
      <c r="F278" s="118"/>
      <c r="G278" s="118"/>
      <c r="H278" s="105"/>
    </row>
    <row r="279" spans="1:8" ht="23.25" customHeight="1" hidden="1">
      <c r="A279" s="15" t="s">
        <v>278</v>
      </c>
      <c r="B279" s="38"/>
      <c r="C279" s="115" t="s">
        <v>145</v>
      </c>
      <c r="D279" s="115" t="s">
        <v>60</v>
      </c>
      <c r="E279" s="125" t="s">
        <v>283</v>
      </c>
      <c r="F279" s="118" t="s">
        <v>34</v>
      </c>
      <c r="G279" s="118"/>
      <c r="H279" s="105"/>
    </row>
    <row r="280" spans="1:8" ht="15" hidden="1">
      <c r="A280" s="40" t="s">
        <v>54</v>
      </c>
      <c r="B280" s="38" t="s">
        <v>19</v>
      </c>
      <c r="C280" s="115">
        <v>10</v>
      </c>
      <c r="D280" s="115" t="s">
        <v>60</v>
      </c>
      <c r="E280" s="125" t="s">
        <v>283</v>
      </c>
      <c r="F280" s="118" t="s">
        <v>55</v>
      </c>
      <c r="G280" s="118"/>
      <c r="H280" s="105"/>
    </row>
    <row r="281" spans="1:8" ht="15" hidden="1">
      <c r="A281" s="40" t="s">
        <v>201</v>
      </c>
      <c r="B281" s="38" t="s">
        <v>19</v>
      </c>
      <c r="C281" s="115">
        <v>10</v>
      </c>
      <c r="D281" s="115" t="s">
        <v>60</v>
      </c>
      <c r="E281" s="125" t="s">
        <v>202</v>
      </c>
      <c r="F281" s="118"/>
      <c r="G281" s="118"/>
      <c r="H281" s="107"/>
    </row>
    <row r="282" spans="1:8" ht="15" hidden="1">
      <c r="A282" s="40" t="s">
        <v>39</v>
      </c>
      <c r="B282" s="38" t="s">
        <v>19</v>
      </c>
      <c r="C282" s="115">
        <v>10</v>
      </c>
      <c r="D282" s="115" t="s">
        <v>60</v>
      </c>
      <c r="E282" s="125" t="s">
        <v>202</v>
      </c>
      <c r="F282" s="118" t="s">
        <v>40</v>
      </c>
      <c r="G282" s="118"/>
      <c r="H282" s="107"/>
    </row>
    <row r="283" spans="1:8" ht="25.5" hidden="1">
      <c r="A283" s="40" t="s">
        <v>203</v>
      </c>
      <c r="B283" s="38" t="s">
        <v>19</v>
      </c>
      <c r="C283" s="115">
        <v>10</v>
      </c>
      <c r="D283" s="115" t="s">
        <v>60</v>
      </c>
      <c r="E283" s="125" t="s">
        <v>204</v>
      </c>
      <c r="F283" s="118"/>
      <c r="G283" s="118"/>
      <c r="H283" s="107"/>
    </row>
    <row r="284" spans="1:8" ht="15" hidden="1">
      <c r="A284" s="54" t="s">
        <v>54</v>
      </c>
      <c r="B284" s="38" t="s">
        <v>19</v>
      </c>
      <c r="C284" s="126">
        <v>10</v>
      </c>
      <c r="D284" s="123" t="s">
        <v>60</v>
      </c>
      <c r="E284" s="125" t="s">
        <v>204</v>
      </c>
      <c r="F284" s="144" t="s">
        <v>55</v>
      </c>
      <c r="G284" s="144"/>
      <c r="H284" s="105"/>
    </row>
    <row r="285" spans="1:8" ht="36" customHeight="1" hidden="1">
      <c r="A285" s="44" t="s">
        <v>146</v>
      </c>
      <c r="B285" s="38" t="s">
        <v>19</v>
      </c>
      <c r="C285" s="126">
        <v>10</v>
      </c>
      <c r="D285" s="123" t="s">
        <v>60</v>
      </c>
      <c r="E285" s="123" t="s">
        <v>205</v>
      </c>
      <c r="F285" s="144"/>
      <c r="G285" s="144"/>
      <c r="H285" s="105"/>
    </row>
    <row r="286" spans="1:8" ht="15" hidden="1">
      <c r="A286" s="54" t="s">
        <v>54</v>
      </c>
      <c r="B286" s="38" t="s">
        <v>19</v>
      </c>
      <c r="C286" s="126">
        <v>10</v>
      </c>
      <c r="D286" s="123" t="s">
        <v>60</v>
      </c>
      <c r="E286" s="123" t="s">
        <v>205</v>
      </c>
      <c r="F286" s="144" t="s">
        <v>55</v>
      </c>
      <c r="G286" s="144"/>
      <c r="H286" s="105"/>
    </row>
    <row r="287" spans="1:8" s="89" customFormat="1" ht="51.75" hidden="1">
      <c r="A287" s="101" t="s">
        <v>233</v>
      </c>
      <c r="B287" s="38" t="s">
        <v>19</v>
      </c>
      <c r="C287" s="127" t="s">
        <v>145</v>
      </c>
      <c r="D287" s="127" t="s">
        <v>60</v>
      </c>
      <c r="E287" s="127" t="s">
        <v>239</v>
      </c>
      <c r="F287" s="145"/>
      <c r="G287" s="145"/>
      <c r="H287" s="105"/>
    </row>
    <row r="288" spans="1:8" s="89" customFormat="1" ht="32.25" customHeight="1" hidden="1">
      <c r="A288" s="102" t="s">
        <v>235</v>
      </c>
      <c r="B288" s="38" t="s">
        <v>19</v>
      </c>
      <c r="C288" s="127" t="s">
        <v>145</v>
      </c>
      <c r="D288" s="127" t="s">
        <v>60</v>
      </c>
      <c r="E288" s="127" t="s">
        <v>240</v>
      </c>
      <c r="F288" s="145"/>
      <c r="G288" s="145"/>
      <c r="H288" s="105"/>
    </row>
    <row r="289" spans="1:8" ht="15" hidden="1">
      <c r="A289" s="101" t="s">
        <v>54</v>
      </c>
      <c r="B289" s="38" t="s">
        <v>19</v>
      </c>
      <c r="C289" s="127" t="s">
        <v>145</v>
      </c>
      <c r="D289" s="127" t="s">
        <v>60</v>
      </c>
      <c r="E289" s="127" t="s">
        <v>240</v>
      </c>
      <c r="F289" s="145" t="s">
        <v>55</v>
      </c>
      <c r="G289" s="145"/>
      <c r="H289" s="105"/>
    </row>
    <row r="290" spans="1:8" s="89" customFormat="1" ht="64.5" hidden="1">
      <c r="A290" s="46" t="s">
        <v>236</v>
      </c>
      <c r="B290" s="26" t="s">
        <v>19</v>
      </c>
      <c r="C290" s="115" t="s">
        <v>145</v>
      </c>
      <c r="D290" s="115" t="s">
        <v>60</v>
      </c>
      <c r="E290" s="125" t="s">
        <v>234</v>
      </c>
      <c r="F290" s="120"/>
      <c r="G290" s="120"/>
      <c r="H290" s="106"/>
    </row>
    <row r="291" spans="1:8" s="89" customFormat="1" ht="29.25" customHeight="1" hidden="1">
      <c r="A291" s="46" t="s">
        <v>178</v>
      </c>
      <c r="B291" s="26" t="s">
        <v>19</v>
      </c>
      <c r="C291" s="115" t="s">
        <v>145</v>
      </c>
      <c r="D291" s="115" t="s">
        <v>60</v>
      </c>
      <c r="E291" s="125" t="s">
        <v>241</v>
      </c>
      <c r="F291" s="120"/>
      <c r="G291" s="120"/>
      <c r="H291" s="106"/>
    </row>
    <row r="292" spans="1:11" ht="24" customHeight="1" hidden="1">
      <c r="A292" s="103" t="s">
        <v>237</v>
      </c>
      <c r="B292" s="38" t="s">
        <v>19</v>
      </c>
      <c r="C292" s="127" t="s">
        <v>145</v>
      </c>
      <c r="D292" s="127" t="s">
        <v>60</v>
      </c>
      <c r="E292" s="125" t="s">
        <v>241</v>
      </c>
      <c r="F292" s="127" t="s">
        <v>34</v>
      </c>
      <c r="G292" s="127"/>
      <c r="H292" s="105"/>
      <c r="J292" s="5">
        <v>12540.9</v>
      </c>
      <c r="K292" s="19">
        <f>H15-J292</f>
        <v>-11162.552</v>
      </c>
    </row>
    <row r="293" spans="1:11" s="89" customFormat="1" ht="20.25" customHeight="1" hidden="1">
      <c r="A293" s="15" t="s">
        <v>238</v>
      </c>
      <c r="B293" s="26" t="s">
        <v>19</v>
      </c>
      <c r="C293" s="115" t="s">
        <v>145</v>
      </c>
      <c r="D293" s="115" t="s">
        <v>60</v>
      </c>
      <c r="E293" s="125" t="s">
        <v>242</v>
      </c>
      <c r="F293" s="118"/>
      <c r="G293" s="118"/>
      <c r="H293" s="105"/>
      <c r="K293" s="91"/>
    </row>
    <row r="294" spans="1:8" s="89" customFormat="1" ht="25.5" hidden="1">
      <c r="A294" s="103" t="s">
        <v>237</v>
      </c>
      <c r="B294" s="38" t="s">
        <v>19</v>
      </c>
      <c r="C294" s="127" t="s">
        <v>145</v>
      </c>
      <c r="D294" s="127" t="s">
        <v>60</v>
      </c>
      <c r="E294" s="125" t="s">
        <v>242</v>
      </c>
      <c r="F294" s="127" t="s">
        <v>34</v>
      </c>
      <c r="G294" s="127"/>
      <c r="H294" s="106"/>
    </row>
    <row r="295" spans="1:8" ht="17.25" customHeight="1">
      <c r="A295" s="36" t="s">
        <v>140</v>
      </c>
      <c r="B295" s="37" t="s">
        <v>19</v>
      </c>
      <c r="C295" s="114" t="s">
        <v>147</v>
      </c>
      <c r="D295" s="114"/>
      <c r="E295" s="124"/>
      <c r="F295" s="117"/>
      <c r="G295" s="117" t="s">
        <v>253</v>
      </c>
      <c r="H295" s="111" t="s">
        <v>253</v>
      </c>
    </row>
    <row r="296" spans="1:8" ht="15">
      <c r="A296" s="36" t="s">
        <v>148</v>
      </c>
      <c r="B296" s="37" t="s">
        <v>19</v>
      </c>
      <c r="C296" s="114" t="s">
        <v>147</v>
      </c>
      <c r="D296" s="114" t="s">
        <v>21</v>
      </c>
      <c r="E296" s="124"/>
      <c r="F296" s="117"/>
      <c r="G296" s="117" t="s">
        <v>253</v>
      </c>
      <c r="H296" s="105" t="s">
        <v>253</v>
      </c>
    </row>
    <row r="297" spans="1:8" ht="64.5" customHeight="1">
      <c r="A297" s="15" t="s">
        <v>350</v>
      </c>
      <c r="B297" s="37"/>
      <c r="C297" s="115" t="s">
        <v>147</v>
      </c>
      <c r="D297" s="115" t="s">
        <v>21</v>
      </c>
      <c r="E297" s="115" t="s">
        <v>326</v>
      </c>
      <c r="F297" s="117"/>
      <c r="G297" s="117" t="s">
        <v>253</v>
      </c>
      <c r="H297" s="105" t="s">
        <v>253</v>
      </c>
    </row>
    <row r="298" spans="1:8" ht="30.75" customHeight="1" hidden="1">
      <c r="A298" s="15" t="s">
        <v>325</v>
      </c>
      <c r="B298" s="38" t="s">
        <v>19</v>
      </c>
      <c r="C298" s="115" t="s">
        <v>147</v>
      </c>
      <c r="D298" s="115" t="s">
        <v>25</v>
      </c>
      <c r="E298" s="125" t="s">
        <v>185</v>
      </c>
      <c r="F298" s="118"/>
      <c r="G298" s="118"/>
      <c r="H298" s="105"/>
    </row>
    <row r="299" spans="1:9" s="8" customFormat="1" ht="31.5" customHeight="1" hidden="1">
      <c r="A299" s="15" t="s">
        <v>246</v>
      </c>
      <c r="B299" s="38" t="s">
        <v>19</v>
      </c>
      <c r="C299" s="115" t="s">
        <v>147</v>
      </c>
      <c r="D299" s="115" t="s">
        <v>25</v>
      </c>
      <c r="E299" s="125" t="s">
        <v>186</v>
      </c>
      <c r="F299" s="118"/>
      <c r="G299" s="118"/>
      <c r="H299" s="105"/>
      <c r="I299" s="20"/>
    </row>
    <row r="300" spans="1:9" s="8" customFormat="1" ht="79.5" customHeight="1">
      <c r="A300" s="15" t="s">
        <v>351</v>
      </c>
      <c r="B300" s="38" t="s">
        <v>19</v>
      </c>
      <c r="C300" s="115" t="s">
        <v>147</v>
      </c>
      <c r="D300" s="115" t="s">
        <v>21</v>
      </c>
      <c r="E300" s="125" t="s">
        <v>327</v>
      </c>
      <c r="F300" s="118"/>
      <c r="G300" s="118" t="s">
        <v>253</v>
      </c>
      <c r="H300" s="105" t="s">
        <v>253</v>
      </c>
      <c r="I300" s="20"/>
    </row>
    <row r="301" spans="1:9" s="8" customFormat="1" ht="60.75" customHeight="1">
      <c r="A301" s="44" t="s">
        <v>328</v>
      </c>
      <c r="B301" s="38"/>
      <c r="C301" s="115" t="s">
        <v>147</v>
      </c>
      <c r="D301" s="115" t="s">
        <v>21</v>
      </c>
      <c r="E301" s="125" t="s">
        <v>329</v>
      </c>
      <c r="F301" s="118"/>
      <c r="G301" s="118" t="s">
        <v>253</v>
      </c>
      <c r="H301" s="105" t="s">
        <v>253</v>
      </c>
      <c r="I301" s="20"/>
    </row>
    <row r="302" spans="1:8" ht="30.75" customHeight="1">
      <c r="A302" s="44" t="s">
        <v>278</v>
      </c>
      <c r="B302" s="38" t="s">
        <v>19</v>
      </c>
      <c r="C302" s="128" t="s">
        <v>147</v>
      </c>
      <c r="D302" s="128" t="s">
        <v>21</v>
      </c>
      <c r="E302" s="138" t="s">
        <v>329</v>
      </c>
      <c r="F302" s="146" t="s">
        <v>34</v>
      </c>
      <c r="G302" s="146" t="s">
        <v>253</v>
      </c>
      <c r="H302" s="105" t="s">
        <v>253</v>
      </c>
    </row>
    <row r="303" spans="1:8" ht="50.25" customHeight="1" hidden="1">
      <c r="A303" s="40" t="s">
        <v>207</v>
      </c>
      <c r="B303" s="38" t="s">
        <v>19</v>
      </c>
      <c r="C303" s="30" t="s">
        <v>147</v>
      </c>
      <c r="D303" s="30" t="s">
        <v>25</v>
      </c>
      <c r="E303" s="14" t="s">
        <v>208</v>
      </c>
      <c r="F303" s="41"/>
      <c r="G303" s="41"/>
      <c r="H303" s="39">
        <f>H304</f>
        <v>45</v>
      </c>
    </row>
    <row r="304" spans="1:8" ht="18.75" customHeight="1" hidden="1">
      <c r="A304" s="40" t="s">
        <v>33</v>
      </c>
      <c r="B304" s="38" t="s">
        <v>19</v>
      </c>
      <c r="C304" s="30" t="s">
        <v>147</v>
      </c>
      <c r="D304" s="30" t="s">
        <v>25</v>
      </c>
      <c r="E304" s="14" t="s">
        <v>208</v>
      </c>
      <c r="F304" s="41" t="s">
        <v>34</v>
      </c>
      <c r="G304" s="41"/>
      <c r="H304" s="39">
        <v>45</v>
      </c>
    </row>
    <row r="305" spans="1:8" ht="29.25" customHeight="1" hidden="1">
      <c r="A305" s="40" t="s">
        <v>209</v>
      </c>
      <c r="B305" s="38" t="s">
        <v>19</v>
      </c>
      <c r="C305" s="30" t="s">
        <v>147</v>
      </c>
      <c r="D305" s="30" t="s">
        <v>25</v>
      </c>
      <c r="E305" s="14" t="s">
        <v>210</v>
      </c>
      <c r="F305" s="41"/>
      <c r="G305" s="41"/>
      <c r="H305" s="39">
        <f>H306</f>
        <v>0</v>
      </c>
    </row>
    <row r="306" spans="1:8" ht="15" hidden="1">
      <c r="A306" s="50" t="s">
        <v>56</v>
      </c>
      <c r="B306" s="38" t="s">
        <v>19</v>
      </c>
      <c r="C306" s="30" t="s">
        <v>147</v>
      </c>
      <c r="D306" s="30" t="s">
        <v>25</v>
      </c>
      <c r="E306" s="14" t="s">
        <v>210</v>
      </c>
      <c r="F306" s="53" t="s">
        <v>101</v>
      </c>
      <c r="G306" s="53"/>
      <c r="H306" s="19">
        <v>0</v>
      </c>
    </row>
    <row r="307" spans="1:7" ht="18.75">
      <c r="A307" s="56"/>
      <c r="B307" s="57"/>
      <c r="C307" s="58"/>
      <c r="D307" s="58"/>
      <c r="E307" s="59"/>
      <c r="F307" s="60"/>
      <c r="G307" s="60"/>
    </row>
    <row r="308" spans="1:9" ht="18.75">
      <c r="A308" s="56"/>
      <c r="B308" s="61"/>
      <c r="C308" s="62"/>
      <c r="D308" s="62"/>
      <c r="E308" s="63"/>
      <c r="F308" s="64"/>
      <c r="G308" s="64"/>
      <c r="I308" s="19"/>
    </row>
    <row r="310" ht="18.75">
      <c r="I310" s="19"/>
    </row>
    <row r="312" spans="6:7" ht="18.75">
      <c r="F312" s="65"/>
      <c r="G312" s="65"/>
    </row>
  </sheetData>
  <sheetProtection selectLockedCells="1" selectUnlockedCells="1"/>
  <mergeCells count="19">
    <mergeCell ref="B8:H8"/>
    <mergeCell ref="A9:H9"/>
    <mergeCell ref="A10:H10"/>
    <mergeCell ref="B2:F2"/>
    <mergeCell ref="B3:H3"/>
    <mergeCell ref="B4:H4"/>
    <mergeCell ref="B5:H5"/>
    <mergeCell ref="B6:H6"/>
    <mergeCell ref="B7:H7"/>
    <mergeCell ref="A11:H11"/>
    <mergeCell ref="A12:H12"/>
    <mergeCell ref="D13:D14"/>
    <mergeCell ref="E13:E14"/>
    <mergeCell ref="F13:F14"/>
    <mergeCell ref="H13:H14"/>
    <mergeCell ref="A13:A14"/>
    <mergeCell ref="B13:B14"/>
    <mergeCell ref="C13:C14"/>
    <mergeCell ref="G13:G14"/>
  </mergeCells>
  <printOptions gridLines="1" horizontalCentered="1"/>
  <pageMargins left="0.7875" right="0.19652777777777777" top="0.4326388888888889" bottom="0.31527777777777777" header="0.19652777777777777" footer="0.5118055555555555"/>
  <pageSetup horizontalDpi="300" verticalDpi="3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414"/>
  <sheetViews>
    <sheetView view="pageBreakPreview" zoomScaleNormal="75" zoomScaleSheetLayoutView="100" zoomScalePageLayoutView="0" workbookViewId="0" topLeftCell="A95">
      <selection activeCell="G17" sqref="G17"/>
    </sheetView>
  </sheetViews>
  <sheetFormatPr defaultColWidth="8.796875" defaultRowHeight="15"/>
  <cols>
    <col min="1" max="1" width="44.796875" style="1" customWidth="1"/>
    <col min="2" max="2" width="0" style="2" hidden="1" customWidth="1"/>
    <col min="3" max="4" width="0" style="3" hidden="1" customWidth="1"/>
    <col min="5" max="5" width="11" style="3" customWidth="1"/>
    <col min="6" max="6" width="0" style="3" hidden="1" customWidth="1"/>
    <col min="7" max="7" width="11.296875" style="4" customWidth="1"/>
    <col min="8" max="16384" width="8.8984375" style="5" customWidth="1"/>
  </cols>
  <sheetData>
    <row r="1" spans="5:7" ht="15.75">
      <c r="E1" s="66"/>
      <c r="G1" s="6" t="s">
        <v>149</v>
      </c>
    </row>
    <row r="2" spans="5:7" ht="15.75">
      <c r="E2" s="66"/>
      <c r="G2" s="6" t="s">
        <v>0</v>
      </c>
    </row>
    <row r="3" spans="5:7" ht="15.75">
      <c r="E3" s="66"/>
      <c r="G3" s="6" t="s">
        <v>1</v>
      </c>
    </row>
    <row r="4" spans="5:11" ht="15.75">
      <c r="E4" s="66"/>
      <c r="G4" s="6" t="s">
        <v>2</v>
      </c>
      <c r="K4" s="5">
        <f>1210/9</f>
        <v>134.44444444444446</v>
      </c>
    </row>
    <row r="5" spans="5:11" ht="15.75">
      <c r="E5" s="66"/>
      <c r="G5" s="6" t="s">
        <v>3</v>
      </c>
      <c r="K5" s="5">
        <f>195-38-10</f>
        <v>147</v>
      </c>
    </row>
    <row r="6" spans="5:7" ht="15.75">
      <c r="E6" s="66"/>
      <c r="G6" s="6" t="s">
        <v>4</v>
      </c>
    </row>
    <row r="7" spans="5:12" ht="15.75">
      <c r="E7" s="66"/>
      <c r="G7" s="6" t="s">
        <v>5</v>
      </c>
      <c r="K7" s="5">
        <f>634/4</f>
        <v>158.5</v>
      </c>
      <c r="L7" s="5">
        <f>477/4</f>
        <v>119.25</v>
      </c>
    </row>
    <row r="8" spans="1:7" ht="63.75" customHeight="1">
      <c r="A8" s="163" t="s">
        <v>150</v>
      </c>
      <c r="B8" s="163"/>
      <c r="C8" s="163"/>
      <c r="D8" s="163"/>
      <c r="E8" s="163"/>
      <c r="F8" s="163"/>
      <c r="G8" s="163"/>
    </row>
    <row r="9" spans="1:7" ht="15" customHeight="1" hidden="1">
      <c r="A9" s="163"/>
      <c r="B9" s="163"/>
      <c r="C9" s="163"/>
      <c r="D9" s="163"/>
      <c r="E9" s="163"/>
      <c r="F9" s="163"/>
      <c r="G9" s="163"/>
    </row>
    <row r="10" spans="1:7" ht="15" customHeight="1" hidden="1">
      <c r="A10" s="163"/>
      <c r="B10" s="163"/>
      <c r="C10" s="163"/>
      <c r="D10" s="163"/>
      <c r="E10" s="163"/>
      <c r="F10" s="163"/>
      <c r="G10" s="163"/>
    </row>
    <row r="11" spans="1:11" ht="15.75" customHeight="1">
      <c r="A11" s="177" t="s">
        <v>6</v>
      </c>
      <c r="B11" s="177"/>
      <c r="C11" s="177"/>
      <c r="D11" s="177"/>
      <c r="E11" s="177"/>
      <c r="F11" s="177"/>
      <c r="G11" s="177"/>
      <c r="K11" s="5">
        <f>5387.04+2662.96</f>
        <v>8050</v>
      </c>
    </row>
    <row r="12" spans="1:11" s="7" customFormat="1" ht="39" customHeight="1">
      <c r="A12" s="179" t="s">
        <v>7</v>
      </c>
      <c r="B12" s="179" t="s">
        <v>8</v>
      </c>
      <c r="C12" s="180" t="s">
        <v>9</v>
      </c>
      <c r="D12" s="180" t="s">
        <v>10</v>
      </c>
      <c r="E12" s="180" t="s">
        <v>11</v>
      </c>
      <c r="F12" s="180" t="s">
        <v>12</v>
      </c>
      <c r="G12" s="178" t="s">
        <v>13</v>
      </c>
      <c r="K12" s="7">
        <f>7363.8+4357.59</f>
        <v>11721.39</v>
      </c>
    </row>
    <row r="13" spans="1:9" s="7" customFormat="1" ht="46.5" customHeight="1">
      <c r="A13" s="179"/>
      <c r="B13" s="179"/>
      <c r="C13" s="180"/>
      <c r="D13" s="180"/>
      <c r="E13" s="180"/>
      <c r="F13" s="180"/>
      <c r="G13" s="178"/>
      <c r="I13" s="7">
        <f>34168.4+12+85</f>
        <v>34265.4</v>
      </c>
    </row>
    <row r="14" spans="1:9" s="8" customFormat="1" ht="21.75" customHeight="1">
      <c r="A14" s="67" t="s">
        <v>151</v>
      </c>
      <c r="B14" s="68" t="s">
        <v>15</v>
      </c>
      <c r="C14" s="68" t="s">
        <v>16</v>
      </c>
      <c r="D14" s="68" t="s">
        <v>16</v>
      </c>
      <c r="E14" s="68"/>
      <c r="F14" s="68" t="s">
        <v>15</v>
      </c>
      <c r="G14" s="69" t="e">
        <f>G15</f>
        <v>#REF!</v>
      </c>
      <c r="I14" s="70" t="e">
        <f>G14-G144</f>
        <v>#REF!</v>
      </c>
    </row>
    <row r="15" spans="1:7" s="11" customFormat="1" ht="24.75" customHeight="1">
      <c r="A15" s="71" t="s">
        <v>152</v>
      </c>
      <c r="B15" s="9" t="str">
        <f>'вед структура поселения(9)'!B17</f>
        <v>001</v>
      </c>
      <c r="C15" s="10" t="str">
        <f>'вед структура поселения(9)'!C17</f>
        <v>01</v>
      </c>
      <c r="D15" s="10"/>
      <c r="E15" s="10"/>
      <c r="F15" s="10"/>
      <c r="G15" s="72" t="e">
        <f>G95+G115+G62+G213+G262+G291</f>
        <v>#REF!</v>
      </c>
    </row>
    <row r="16" spans="1:9" s="11" customFormat="1" ht="25.5">
      <c r="A16" s="9" t="str">
        <f>'вед структура поселения(9)'!A18</f>
        <v>Функционирование высшего должностного лица субъекта Российской Федерации и муниципального образования</v>
      </c>
      <c r="B16" s="9" t="str">
        <f>'вед структура поселения(9)'!B18</f>
        <v>001</v>
      </c>
      <c r="C16" s="10" t="str">
        <f>'вед структура поселения(9)'!C18</f>
        <v> 01</v>
      </c>
      <c r="D16" s="10" t="str">
        <f>'вед структура поселения(9)'!D18</f>
        <v>02 </v>
      </c>
      <c r="E16" s="10"/>
      <c r="F16" s="10"/>
      <c r="G16" s="72" t="str">
        <f>'вед структура поселения(9)'!H18</f>
        <v>300,000</v>
      </c>
      <c r="I16" s="12" t="e">
        <f>G16+G20</f>
        <v>#REF!</v>
      </c>
    </row>
    <row r="17" spans="1:7" ht="25.5">
      <c r="A17" s="13" t="str">
        <f>'вед структура поселения(9)'!A19</f>
        <v>Обеспечение функционирования главы муниципального образования</v>
      </c>
      <c r="B17" s="13" t="str">
        <f>'вед структура поселения(9)'!B19</f>
        <v>001</v>
      </c>
      <c r="C17" s="14" t="str">
        <f>'вед структура поселения(9)'!C19</f>
        <v>01</v>
      </c>
      <c r="D17" s="14" t="str">
        <f>'вед структура поселения(9)'!D19</f>
        <v>02</v>
      </c>
      <c r="E17" s="14" t="str">
        <f>'вед структура поселения(9)'!E19</f>
        <v>71 0 0000</v>
      </c>
      <c r="F17" s="14"/>
      <c r="G17" s="73" t="str">
        <f>'вед структура поселения(9)'!H19</f>
        <v>300,000</v>
      </c>
    </row>
    <row r="18" spans="1:7" ht="15">
      <c r="A18" s="13" t="str">
        <f>'вед структура поселения(9)'!A20</f>
        <v>Глава муниципального образования</v>
      </c>
      <c r="B18" s="13" t="str">
        <f>'вед структура поселения(9)'!B20</f>
        <v>001</v>
      </c>
      <c r="C18" s="14" t="str">
        <f>'вед структура поселения(9)'!C20</f>
        <v>01</v>
      </c>
      <c r="D18" s="14" t="str">
        <f>'вед структура поселения(9)'!D20</f>
        <v>02</v>
      </c>
      <c r="E18" s="14" t="str">
        <f>'вед структура поселения(9)'!E20</f>
        <v>71 1 0000</v>
      </c>
      <c r="F18" s="14"/>
      <c r="G18" s="73" t="str">
        <f>'вед структура поселения(9)'!H20</f>
        <v>300,000</v>
      </c>
    </row>
    <row r="19" spans="1:7" ht="51">
      <c r="A19" s="13" t="str">
        <f>'вед структура поселения(9)'!A22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19" s="13" t="str">
        <f>'вед структура поселения(9)'!B22</f>
        <v>001</v>
      </c>
      <c r="C19" s="14" t="str">
        <f>'вед структура поселения(9)'!C22</f>
        <v>01</v>
      </c>
      <c r="D19" s="14" t="str">
        <f>'вед структура поселения(9)'!D22</f>
        <v>02</v>
      </c>
      <c r="E19" s="14" t="str">
        <f>'вед структура поселения(9)'!E22</f>
        <v>71 1 1402</v>
      </c>
      <c r="F19" s="14" t="str">
        <f>'вед структура поселения(9)'!F22</f>
        <v>100</v>
      </c>
      <c r="G19" s="73" t="str">
        <f>'вед структура поселения(9)'!H22</f>
        <v>300,000</v>
      </c>
    </row>
    <row r="20" spans="1:7" ht="15">
      <c r="A20" s="13" t="e">
        <f>'вед структура поселения(9)'!#REF!</f>
        <v>#REF!</v>
      </c>
      <c r="B20" s="13" t="e">
        <f>'вед структура поселения(9)'!#REF!</f>
        <v>#REF!</v>
      </c>
      <c r="C20" s="14" t="e">
        <f>'вед структура поселения(9)'!#REF!</f>
        <v>#REF!</v>
      </c>
      <c r="D20" s="14" t="e">
        <f>'вед структура поселения(9)'!#REF!</f>
        <v>#REF!</v>
      </c>
      <c r="E20" s="14" t="e">
        <f>'вед структура поселения(9)'!#REF!</f>
        <v>#REF!</v>
      </c>
      <c r="F20" s="14" t="e">
        <f>'вед структура поселения(9)'!#REF!</f>
        <v>#REF!</v>
      </c>
      <c r="G20" s="73" t="e">
        <f>'вед структура поселения(9)'!#REF!</f>
        <v>#REF!</v>
      </c>
    </row>
    <row r="21" spans="1:7" ht="15">
      <c r="A21" s="13" t="e">
        <f>'вед структура поселения(9)'!#REF!</f>
        <v>#REF!</v>
      </c>
      <c r="B21" s="13" t="e">
        <f>'вед структура поселения(9)'!#REF!</f>
        <v>#REF!</v>
      </c>
      <c r="C21" s="14" t="e">
        <f>'вед структура поселения(9)'!#REF!</f>
        <v>#REF!</v>
      </c>
      <c r="D21" s="14" t="e">
        <f>'вед структура поселения(9)'!#REF!</f>
        <v>#REF!</v>
      </c>
      <c r="E21" s="14" t="e">
        <f>'вед структура поселения(9)'!#REF!</f>
        <v>#REF!</v>
      </c>
      <c r="F21" s="14" t="e">
        <f>'вед структура поселения(9)'!#REF!</f>
        <v>#REF!</v>
      </c>
      <c r="G21" s="73" t="e">
        <f>'вед структура поселения(9)'!#REF!</f>
        <v>#REF!</v>
      </c>
    </row>
    <row r="22" spans="1:7" s="11" customFormat="1" ht="27" customHeight="1">
      <c r="A22" s="9" t="str">
        <f>'вед структура поселения(9)'!A23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2" s="9" t="str">
        <f>'вед структура поселения(9)'!B23</f>
        <v>001</v>
      </c>
      <c r="C22" s="10" t="str">
        <f>'вед структура поселения(9)'!C23</f>
        <v>01</v>
      </c>
      <c r="D22" s="10" t="str">
        <f>'вед структура поселения(9)'!D23</f>
        <v>04</v>
      </c>
      <c r="E22" s="10"/>
      <c r="F22" s="10"/>
      <c r="G22" s="72" t="str">
        <f>'вед структура поселения(9)'!H23</f>
        <v>176,398</v>
      </c>
    </row>
    <row r="23" spans="1:7" ht="15">
      <c r="A23" s="13" t="str">
        <f>'вед структура поселения(9)'!A27</f>
        <v>Обеспечение функционирования местных администраций</v>
      </c>
      <c r="B23" s="13" t="str">
        <f>'вед структура поселения(9)'!B27</f>
        <v>001</v>
      </c>
      <c r="C23" s="14" t="str">
        <f>'вед структура поселения(9)'!C27</f>
        <v>01</v>
      </c>
      <c r="D23" s="14" t="str">
        <f>'вед структура поселения(9)'!D27</f>
        <v>04</v>
      </c>
      <c r="E23" s="14" t="str">
        <f>'вед структура поселения(9)'!E27</f>
        <v>73 0 0000</v>
      </c>
      <c r="F23" s="14"/>
      <c r="G23" s="73" t="str">
        <f>'вед структура поселения(9)'!H27</f>
        <v>176,398</v>
      </c>
    </row>
    <row r="24" spans="1:7" ht="38.25">
      <c r="A24" s="13" t="str">
        <f>'вед структура поселения(9)'!A28</f>
        <v>Обеспечение деятельности Администрации муниципального образования "Большеугонский сельсовет" Льговского района Курской области</v>
      </c>
      <c r="B24" s="13" t="str">
        <f>'вед структура поселения(9)'!B28</f>
        <v>001</v>
      </c>
      <c r="C24" s="14" t="str">
        <f>'вед структура поселения(9)'!C28</f>
        <v>01</v>
      </c>
      <c r="D24" s="14" t="str">
        <f>'вед структура поселения(9)'!D28</f>
        <v>04</v>
      </c>
      <c r="E24" s="14" t="str">
        <f>'вед структура поселения(9)'!E28</f>
        <v>73 1 0000</v>
      </c>
      <c r="F24" s="14"/>
      <c r="G24" s="73" t="str">
        <f>'вед структура поселения(9)'!H28</f>
        <v>176,398</v>
      </c>
    </row>
    <row r="25" spans="1:7" ht="51">
      <c r="A25" s="13" t="str">
        <f>'вед структура поселения(9)'!A30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5" s="13" t="str">
        <f>'вед структура поселения(9)'!B30</f>
        <v>001</v>
      </c>
      <c r="C25" s="14" t="str">
        <f>'вед структура поселения(9)'!C30</f>
        <v>01</v>
      </c>
      <c r="D25" s="14" t="str">
        <f>'вед структура поселения(9)'!D30</f>
        <v>04</v>
      </c>
      <c r="E25" s="14" t="str">
        <f>'вед структура поселения(9)'!E30</f>
        <v>73 1 1402</v>
      </c>
      <c r="F25" s="14" t="str">
        <f>'вед структура поселения(9)'!F30</f>
        <v>100</v>
      </c>
      <c r="G25" s="73" t="str">
        <f>'вед структура поселения(9)'!H30</f>
        <v>162,398</v>
      </c>
    </row>
    <row r="26" spans="1:7" ht="15">
      <c r="A26" s="13" t="e">
        <f>'вед структура поселения(9)'!#REF!</f>
        <v>#REF!</v>
      </c>
      <c r="B26" s="13" t="e">
        <f>'вед структура поселения(9)'!#REF!</f>
        <v>#REF!</v>
      </c>
      <c r="C26" s="14" t="e">
        <f>'вед структура поселения(9)'!#REF!</f>
        <v>#REF!</v>
      </c>
      <c r="D26" s="14" t="e">
        <f>'вед структура поселения(9)'!#REF!</f>
        <v>#REF!</v>
      </c>
      <c r="E26" s="14" t="e">
        <f>'вед структура поселения(9)'!#REF!</f>
        <v>#REF!</v>
      </c>
      <c r="F26" s="14" t="e">
        <f>'вед структура поселения(9)'!#REF!</f>
        <v>#REF!</v>
      </c>
      <c r="G26" s="73" t="e">
        <f>'вед структура поселения(9)'!#REF!</f>
        <v>#REF!</v>
      </c>
    </row>
    <row r="27" spans="1:7" ht="15">
      <c r="A27" s="13" t="e">
        <f>'вед структура поселения(9)'!#REF!</f>
        <v>#REF!</v>
      </c>
      <c r="B27" s="13" t="e">
        <f>'вед структура поселения(9)'!#REF!</f>
        <v>#REF!</v>
      </c>
      <c r="C27" s="14" t="e">
        <f>'вед структура поселения(9)'!#REF!</f>
        <v>#REF!</v>
      </c>
      <c r="D27" s="14" t="e">
        <f>'вед структура поселения(9)'!#REF!</f>
        <v>#REF!</v>
      </c>
      <c r="E27" s="14" t="e">
        <f>'вед структура поселения(9)'!#REF!</f>
        <v>#REF!</v>
      </c>
      <c r="F27" s="14" t="e">
        <f>'вед структура поселения(9)'!#REF!</f>
        <v>#REF!</v>
      </c>
      <c r="G27" s="73" t="e">
        <f>'вед структура поселения(9)'!#REF!</f>
        <v>#REF!</v>
      </c>
    </row>
    <row r="28" spans="1:7" ht="15">
      <c r="A28" s="13" t="str">
        <f>'вед структура поселения(9)'!A31</f>
        <v>Иные выплаты персоналу, за исключением фонда оплаты труда</v>
      </c>
      <c r="B28" s="13" t="str">
        <f>'вед структура поселения(9)'!B31</f>
        <v>001</v>
      </c>
      <c r="C28" s="14" t="str">
        <f>'вед структура поселения(9)'!C31</f>
        <v>01</v>
      </c>
      <c r="D28" s="14" t="str">
        <f>'вед структура поселения(9)'!D31</f>
        <v>04</v>
      </c>
      <c r="E28" s="14" t="str">
        <f>'вед структура поселения(9)'!E31</f>
        <v>72 1 1402</v>
      </c>
      <c r="F28" s="14" t="str">
        <f>'вед структура поселения(9)'!F31</f>
        <v>122</v>
      </c>
      <c r="G28" s="73">
        <f>'вед структура поселения(9)'!H31</f>
        <v>0</v>
      </c>
    </row>
    <row r="29" spans="1:7" ht="15">
      <c r="A29" s="13" t="str">
        <f>'вед структура поселения(9)'!A32</f>
        <v>Закупка товаров, работ и услуг для муниципальных нужд</v>
      </c>
      <c r="B29" s="13" t="str">
        <f>'вед структура поселения(9)'!B32</f>
        <v>001</v>
      </c>
      <c r="C29" s="14" t="str">
        <f>'вед структура поселения(9)'!C32</f>
        <v>01</v>
      </c>
      <c r="D29" s="14" t="str">
        <f>'вед структура поселения(9)'!D32</f>
        <v>04</v>
      </c>
      <c r="E29" s="14" t="str">
        <f>'вед структура поселения(9)'!E32</f>
        <v>72 1 1402</v>
      </c>
      <c r="F29" s="14" t="str">
        <f>'вед структура поселения(9)'!F32</f>
        <v>200</v>
      </c>
      <c r="G29" s="73">
        <f>'вед структура поселения(9)'!H32</f>
        <v>0</v>
      </c>
    </row>
    <row r="30" spans="1:7" ht="15">
      <c r="A30" s="13" t="e">
        <f>'вед структура поселения(9)'!#REF!</f>
        <v>#REF!</v>
      </c>
      <c r="B30" s="13" t="e">
        <f>'вед структура поселения(9)'!#REF!</f>
        <v>#REF!</v>
      </c>
      <c r="C30" s="14" t="e">
        <f>'вед структура поселения(9)'!#REF!</f>
        <v>#REF!</v>
      </c>
      <c r="D30" s="14" t="e">
        <f>'вед структура поселения(9)'!#REF!</f>
        <v>#REF!</v>
      </c>
      <c r="E30" s="14" t="e">
        <f>'вед структура поселения(9)'!#REF!</f>
        <v>#REF!</v>
      </c>
      <c r="F30" s="14" t="e">
        <f>'вед структура поселения(9)'!#REF!</f>
        <v>#REF!</v>
      </c>
      <c r="G30" s="73" t="e">
        <f>'вед структура поселения(9)'!#REF!</f>
        <v>#REF!</v>
      </c>
    </row>
    <row r="31" spans="1:7" ht="15">
      <c r="A31" s="13" t="e">
        <f>'вед структура поселения(9)'!#REF!</f>
        <v>#REF!</v>
      </c>
      <c r="B31" s="13" t="e">
        <f>'вед структура поселения(9)'!#REF!</f>
        <v>#REF!</v>
      </c>
      <c r="C31" s="14" t="e">
        <f>'вед структура поселения(9)'!#REF!</f>
        <v>#REF!</v>
      </c>
      <c r="D31" s="14" t="e">
        <f>'вед структура поселения(9)'!#REF!</f>
        <v>#REF!</v>
      </c>
      <c r="E31" s="14" t="e">
        <f>'вед структура поселения(9)'!#REF!</f>
        <v>#REF!</v>
      </c>
      <c r="F31" s="14" t="e">
        <f>'вед структура поселения(9)'!#REF!</f>
        <v>#REF!</v>
      </c>
      <c r="G31" s="73" t="e">
        <f>'вед структура поселения(9)'!#REF!</f>
        <v>#REF!</v>
      </c>
    </row>
    <row r="32" spans="1:7" ht="17.25" customHeight="1">
      <c r="A32" s="13" t="str">
        <f>'вед структура поселения(9)'!A34</f>
        <v>Иные бюджетные ассигнования</v>
      </c>
      <c r="B32" s="13" t="str">
        <f>'вед структура поселения(9)'!B34</f>
        <v>001</v>
      </c>
      <c r="C32" s="14" t="str">
        <f>'вед структура поселения(9)'!C34</f>
        <v>01</v>
      </c>
      <c r="D32" s="14" t="str">
        <f>'вед структура поселения(9)'!D34</f>
        <v>04</v>
      </c>
      <c r="E32" s="14" t="str">
        <f>'вед структура поселения(9)'!E34</f>
        <v>73 1 1402</v>
      </c>
      <c r="F32" s="14" t="str">
        <f>'вед структура поселения(9)'!F34</f>
        <v>800</v>
      </c>
      <c r="G32" s="73" t="str">
        <f>'вед структура поселения(9)'!H34</f>
        <v>10,000</v>
      </c>
    </row>
    <row r="33" spans="1:7" ht="18" customHeight="1">
      <c r="A33" s="13" t="e">
        <f>'вед структура поселения(9)'!#REF!</f>
        <v>#REF!</v>
      </c>
      <c r="B33" s="13" t="e">
        <f>'вед структура поселения(9)'!#REF!</f>
        <v>#REF!</v>
      </c>
      <c r="C33" s="14" t="e">
        <f>'вед структура поселения(9)'!#REF!</f>
        <v>#REF!</v>
      </c>
      <c r="D33" s="14" t="e">
        <f>'вед структура поселения(9)'!#REF!</f>
        <v>#REF!</v>
      </c>
      <c r="E33" s="14" t="e">
        <f>'вед структура поселения(9)'!#REF!</f>
        <v>#REF!</v>
      </c>
      <c r="F33" s="14" t="e">
        <f>'вед структура поселения(9)'!#REF!</f>
        <v>#REF!</v>
      </c>
      <c r="G33" s="73" t="e">
        <f>'вед структура поселения(9)'!#REF!</f>
        <v>#REF!</v>
      </c>
    </row>
    <row r="34" spans="1:7" ht="18" customHeight="1">
      <c r="A34" s="13" t="e">
        <f>'вед структура поселения(9)'!#REF!</f>
        <v>#REF!</v>
      </c>
      <c r="B34" s="13" t="e">
        <f>'вед структура поселения(9)'!#REF!</f>
        <v>#REF!</v>
      </c>
      <c r="C34" s="14" t="e">
        <f>'вед структура поселения(9)'!#REF!</f>
        <v>#REF!</v>
      </c>
      <c r="D34" s="14" t="e">
        <f>'вед структура поселения(9)'!#REF!</f>
        <v>#REF!</v>
      </c>
      <c r="E34" s="14" t="e">
        <f>'вед структура поселения(9)'!#REF!</f>
        <v>#REF!</v>
      </c>
      <c r="F34" s="14" t="e">
        <f>'вед структура поселения(9)'!#REF!</f>
        <v>#REF!</v>
      </c>
      <c r="G34" s="73" t="e">
        <f>'вед структура поселения(9)'!#REF!</f>
        <v>#REF!</v>
      </c>
    </row>
    <row r="35" spans="1:7" s="11" customFormat="1" ht="25.5">
      <c r="A35" s="9" t="str">
        <f>'вед структура поселения(9)'!A35</f>
        <v>Непрограммная деятельность органов исполнительной власти Большеугонского сельсовета Льговского района Курской области  </v>
      </c>
      <c r="B35" s="9" t="str">
        <f>'вед структура поселения(9)'!B35</f>
        <v>001</v>
      </c>
      <c r="C35" s="10" t="str">
        <f>'вед структура поселения(9)'!C35</f>
        <v>01</v>
      </c>
      <c r="D35" s="10" t="str">
        <f>'вед структура поселения(9)'!D35</f>
        <v>04</v>
      </c>
      <c r="E35" s="10"/>
      <c r="F35" s="10"/>
      <c r="G35" s="72" t="str">
        <f>'вед структура поселения(9)'!H35</f>
        <v>0,948</v>
      </c>
    </row>
    <row r="36" spans="1:7" s="11" customFormat="1" ht="25.5">
      <c r="A36" s="9" t="str">
        <f>'вед структура поселения(9)'!A36</f>
        <v>Непрограммные расходы   органа местного самоуправления Большеугонского сельсовета Льговского района  Курской области</v>
      </c>
      <c r="B36" s="9" t="str">
        <f>'вед структура поселения(9)'!B36</f>
        <v>001</v>
      </c>
      <c r="C36" s="10" t="str">
        <f>'вед структура поселения(9)'!C36</f>
        <v>01</v>
      </c>
      <c r="D36" s="10" t="str">
        <f>'вед структура поселения(9)'!D36</f>
        <v>04</v>
      </c>
      <c r="E36" s="10" t="str">
        <f>'вед структура поселения(9)'!E36</f>
        <v>76 1 0000</v>
      </c>
      <c r="F36" s="10"/>
      <c r="G36" s="72" t="str">
        <f>'вед структура поселения(9)'!H36</f>
        <v>0,948</v>
      </c>
    </row>
    <row r="37" spans="1:7" ht="51">
      <c r="A37" s="13" t="str">
        <f>'вед структура поселения(9)'!A37</f>
        <v>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37" s="13" t="str">
        <f>'вед структура поселения(9)'!B37</f>
        <v>001</v>
      </c>
      <c r="C37" s="14" t="str">
        <f>'вед структура поселения(9)'!C37</f>
        <v>01</v>
      </c>
      <c r="D37" s="14" t="str">
        <f>'вед структура поселения(9)'!D37</f>
        <v>04</v>
      </c>
      <c r="E37" s="14" t="str">
        <f>'вед структура поселения(9)'!E37</f>
        <v>76 1 1321</v>
      </c>
      <c r="F37" s="14"/>
      <c r="G37" s="73" t="str">
        <f>'вед структура поселения(9)'!H37</f>
        <v>0,948</v>
      </c>
    </row>
    <row r="38" spans="1:7" ht="15">
      <c r="A38" s="13" t="str">
        <f>'вед структура поселения(9)'!A39</f>
        <v>Закупка товаров, работ и услуг для муниципальных нужд</v>
      </c>
      <c r="B38" s="13" t="str">
        <f>'вед структура поселения(9)'!B39</f>
        <v>001</v>
      </c>
      <c r="C38" s="14" t="str">
        <f>'вед структура поселения(9)'!C39</f>
        <v>01</v>
      </c>
      <c r="D38" s="14" t="str">
        <f>'вед структура поселения(9)'!D39</f>
        <v>07</v>
      </c>
      <c r="E38" s="14" t="str">
        <f>'вед структура поселения(9)'!E39</f>
        <v>77 1 1402</v>
      </c>
      <c r="F38" s="14" t="str">
        <f>'вед структура поселения(9)'!F39</f>
        <v>200</v>
      </c>
      <c r="G38" s="73">
        <f>'вед структура поселения(9)'!H39</f>
        <v>3</v>
      </c>
    </row>
    <row r="39" spans="1:7" ht="15">
      <c r="A39" s="13" t="e">
        <f>'вед структура поселения(9)'!#REF!</f>
        <v>#REF!</v>
      </c>
      <c r="B39" s="13" t="e">
        <f>'вед структура поселения(9)'!#REF!</f>
        <v>#REF!</v>
      </c>
      <c r="C39" s="14" t="e">
        <f>'вед структура поселения(9)'!#REF!</f>
        <v>#REF!</v>
      </c>
      <c r="D39" s="14" t="e">
        <f>'вед структура поселения(9)'!#REF!</f>
        <v>#REF!</v>
      </c>
      <c r="E39" s="14" t="e">
        <f>'вед структура поселения(9)'!#REF!</f>
        <v>#REF!</v>
      </c>
      <c r="F39" s="14" t="e">
        <f>'вед структура поселения(9)'!#REF!</f>
        <v>#REF!</v>
      </c>
      <c r="G39" s="73" t="e">
        <f>'вед структура поселения(9)'!#REF!</f>
        <v>#REF!</v>
      </c>
    </row>
    <row r="40" spans="1:7" ht="15">
      <c r="A40" s="13" t="e">
        <f>'вед структура поселения(9)'!#REF!</f>
        <v>#REF!</v>
      </c>
      <c r="B40" s="13" t="e">
        <f>'вед структура поселения(9)'!#REF!</f>
        <v>#REF!</v>
      </c>
      <c r="C40" s="14" t="e">
        <f>'вед структура поселения(9)'!#REF!</f>
        <v>#REF!</v>
      </c>
      <c r="D40" s="14" t="e">
        <f>'вед структура поселения(9)'!#REF!</f>
        <v>#REF!</v>
      </c>
      <c r="E40" s="14" t="e">
        <f>'вед структура поселения(9)'!#REF!</f>
        <v>#REF!</v>
      </c>
      <c r="F40" s="14" t="e">
        <f>'вед структура поселения(9)'!#REF!</f>
        <v>#REF!</v>
      </c>
      <c r="G40" s="73" t="e">
        <f>'вед структура поселения(9)'!#REF!</f>
        <v>#REF!</v>
      </c>
    </row>
    <row r="41" spans="1:7" ht="15">
      <c r="A41" s="13" t="str">
        <f>'вед структура поселения(9)'!A40</f>
        <v>Проведение выборов главы муниципального образования</v>
      </c>
      <c r="B41" s="13" t="str">
        <f>'вед структура поселения(9)'!B40</f>
        <v>001</v>
      </c>
      <c r="C41" s="14" t="str">
        <f>'вед структура поселения(9)'!C40</f>
        <v>01</v>
      </c>
      <c r="D41" s="14" t="str">
        <f>'вед структура поселения(9)'!D40</f>
        <v>07</v>
      </c>
      <c r="E41" s="14" t="str">
        <f>'вед структура поселения(9)'!E40</f>
        <v>77 2 0000</v>
      </c>
      <c r="F41" s="14">
        <f>'вед структура поселения(9)'!F40</f>
        <v>0</v>
      </c>
      <c r="G41" s="73">
        <f>'вед структура поселения(9)'!H40</f>
        <v>3</v>
      </c>
    </row>
    <row r="42" spans="1:7" ht="15">
      <c r="A42" s="13" t="str">
        <f>'вед структура поселения(9)'!A42</f>
        <v>Закупка товаров, работ и услуг для муниципальных нужд</v>
      </c>
      <c r="B42" s="13" t="str">
        <f>'вед структура поселения(9)'!B42</f>
        <v>001</v>
      </c>
      <c r="C42" s="14" t="str">
        <f>'вед структура поселения(9)'!C42</f>
        <v>01</v>
      </c>
      <c r="D42" s="14" t="str">
        <f>'вед структура поселения(9)'!D42</f>
        <v>07</v>
      </c>
      <c r="E42" s="14" t="str">
        <f>'вед структура поселения(9)'!E42</f>
        <v>77 2 1402</v>
      </c>
      <c r="F42" s="14" t="str">
        <f>'вед структура поселения(9)'!F42</f>
        <v>200</v>
      </c>
      <c r="G42" s="73">
        <f>'вед структура поселения(9)'!H42</f>
        <v>3</v>
      </c>
    </row>
    <row r="43" spans="1:7" ht="75.75" customHeight="1">
      <c r="A43" s="13" t="e">
        <f>'вед структура поселения(9)'!#REF!</f>
        <v>#REF!</v>
      </c>
      <c r="B43" s="13" t="e">
        <f>'вед структура поселения(9)'!#REF!</f>
        <v>#REF!</v>
      </c>
      <c r="C43" s="14" t="e">
        <f>'вед структура поселения(9)'!#REF!</f>
        <v>#REF!</v>
      </c>
      <c r="D43" s="14" t="e">
        <f>'вед структура поселения(9)'!#REF!</f>
        <v>#REF!</v>
      </c>
      <c r="E43" s="14" t="e">
        <f>'вед структура поселения(9)'!#REF!</f>
        <v>#REF!</v>
      </c>
      <c r="F43" s="14" t="e">
        <f>'вед структура поселения(9)'!#REF!</f>
        <v>#REF!</v>
      </c>
      <c r="G43" s="73" t="e">
        <f>'вед структура поселения(9)'!#REF!</f>
        <v>#REF!</v>
      </c>
    </row>
    <row r="44" spans="1:7" ht="15">
      <c r="A44" s="13" t="e">
        <f>'вед структура поселения(9)'!#REF!</f>
        <v>#REF!</v>
      </c>
      <c r="B44" s="13" t="e">
        <f>'вед структура поселения(9)'!#REF!</f>
        <v>#REF!</v>
      </c>
      <c r="C44" s="14" t="e">
        <f>'вед структура поселения(9)'!#REF!</f>
        <v>#REF!</v>
      </c>
      <c r="D44" s="14" t="e">
        <f>'вед структура поселения(9)'!#REF!</f>
        <v>#REF!</v>
      </c>
      <c r="E44" s="14" t="e">
        <f>'вед структура поселения(9)'!#REF!</f>
        <v>#REF!</v>
      </c>
      <c r="F44" s="14" t="e">
        <f>'вед структура поселения(9)'!#REF!</f>
        <v>#REF!</v>
      </c>
      <c r="G44" s="73" t="e">
        <f>'вед структура поселения(9)'!#REF!</f>
        <v>#REF!</v>
      </c>
    </row>
    <row r="45" spans="1:11" s="11" customFormat="1" ht="18" customHeight="1">
      <c r="A45" s="9" t="str">
        <f>'вед структура поселения(9)'!A48</f>
        <v>Другие общегосударственные вопросы</v>
      </c>
      <c r="B45" s="9" t="str">
        <f>'вед структура поселения(9)'!B48</f>
        <v>001</v>
      </c>
      <c r="C45" s="10" t="str">
        <f>'вед структура поселения(9)'!C48</f>
        <v>01</v>
      </c>
      <c r="D45" s="10" t="str">
        <f>'вед структура поселения(9)'!D48</f>
        <v>13</v>
      </c>
      <c r="E45" s="10"/>
      <c r="F45" s="10"/>
      <c r="G45" s="72" t="str">
        <f>'вед структура поселения(9)'!H48</f>
        <v>165,000</v>
      </c>
      <c r="K45" s="11">
        <f>15419+26.6</f>
        <v>15445.6</v>
      </c>
    </row>
    <row r="46" spans="1:7" ht="16.5" customHeight="1">
      <c r="A46" s="13" t="str">
        <f>'вед структура поселения(9)'!A49</f>
        <v>Руководство и управление в сфере установленных функций</v>
      </c>
      <c r="B46" s="13" t="str">
        <f>'вед структура поселения(9)'!B49</f>
        <v>001</v>
      </c>
      <c r="C46" s="14" t="str">
        <f>'вед структура поселения(9)'!C49</f>
        <v>01</v>
      </c>
      <c r="D46" s="14" t="str">
        <f>'вед структура поселения(9)'!D49</f>
        <v>13</v>
      </c>
      <c r="E46" s="14" t="str">
        <f>'вед структура поселения(9)'!E49</f>
        <v>001 00 00</v>
      </c>
      <c r="F46" s="14"/>
      <c r="G46" s="73">
        <f>'вед структура поселения(9)'!H49</f>
        <v>0</v>
      </c>
    </row>
    <row r="47" spans="1:7" ht="15">
      <c r="A47" s="13" t="str">
        <f>'вед структура поселения(9)'!A50</f>
        <v>Государственная регистрация актов гражданского состояния </v>
      </c>
      <c r="B47" s="13" t="str">
        <f>'вед структура поселения(9)'!B50</f>
        <v>001</v>
      </c>
      <c r="C47" s="14" t="str">
        <f>'вед структура поселения(9)'!C50</f>
        <v>01</v>
      </c>
      <c r="D47" s="14" t="str">
        <f>'вед структура поселения(9)'!D50</f>
        <v>13</v>
      </c>
      <c r="E47" s="14" t="str">
        <f>'вед структура поселения(9)'!E50</f>
        <v>001 38 00</v>
      </c>
      <c r="F47" s="14"/>
      <c r="G47" s="73">
        <f>'вед структура поселения(9)'!H50</f>
        <v>0</v>
      </c>
    </row>
    <row r="48" spans="1:7" ht="76.5">
      <c r="A48" s="13" t="str">
        <f>'вед структура поселения(9)'!A51</f>
        <v>Государственная регистрация актов гражданского состояния (Закон Курской области "О наделении органов местного   
самоуправления городских и сельских поселений Курской области отдельными государственными полномочиями на        
государственную регистрацию актов гражданского состояния")                
</v>
      </c>
      <c r="B48" s="13" t="str">
        <f>'вед структура поселения(9)'!B51</f>
        <v>001</v>
      </c>
      <c r="C48" s="14" t="str">
        <f>'вед структура поселения(9)'!C51</f>
        <v>01</v>
      </c>
      <c r="D48" s="14" t="str">
        <f>'вед структура поселения(9)'!D51</f>
        <v>13</v>
      </c>
      <c r="E48" s="14" t="str">
        <f>'вед структура поселения(9)'!E51</f>
        <v>001 38 01</v>
      </c>
      <c r="F48" s="14"/>
      <c r="G48" s="73">
        <f>'вед структура поселения(9)'!H51</f>
        <v>0</v>
      </c>
    </row>
    <row r="49" spans="1:7" ht="15">
      <c r="A49" s="13" t="str">
        <f>'вед структура поселения(9)'!A52</f>
        <v>Выполнение функций органами местного самоуправления</v>
      </c>
      <c r="B49" s="13" t="str">
        <f>'вед структура поселения(9)'!B52</f>
        <v>001</v>
      </c>
      <c r="C49" s="14" t="str">
        <f>'вед структура поселения(9)'!C52</f>
        <v>01</v>
      </c>
      <c r="D49" s="14" t="str">
        <f>'вед структура поселения(9)'!D52</f>
        <v>13</v>
      </c>
      <c r="E49" s="14" t="str">
        <f>'вед структура поселения(9)'!E52</f>
        <v>001 38 01</v>
      </c>
      <c r="F49" s="14" t="str">
        <f>'вед структура поселения(9)'!F52</f>
        <v>500</v>
      </c>
      <c r="G49" s="73">
        <f>'вед структура поселения(9)'!H52</f>
        <v>0</v>
      </c>
    </row>
    <row r="50" spans="1:7" ht="15">
      <c r="A50" s="13" t="e">
        <f>'вед структура поселения(9)'!#REF!</f>
        <v>#REF!</v>
      </c>
      <c r="B50" s="13" t="e">
        <f>'вед структура поселения(9)'!#REF!</f>
        <v>#REF!</v>
      </c>
      <c r="C50" s="14" t="e">
        <f>'вед структура поселения(9)'!#REF!</f>
        <v>#REF!</v>
      </c>
      <c r="D50" s="14" t="e">
        <f>'вед структура поселения(9)'!#REF!</f>
        <v>#REF!</v>
      </c>
      <c r="E50" s="14" t="e">
        <f>'вед структура поселения(9)'!#REF!</f>
        <v>#REF!</v>
      </c>
      <c r="F50" s="14"/>
      <c r="G50" s="73" t="e">
        <f>'вед структура поселения(9)'!#REF!</f>
        <v>#REF!</v>
      </c>
    </row>
    <row r="51" spans="1:7" ht="15">
      <c r="A51" s="13" t="e">
        <f>'вед структура поселения(9)'!#REF!</f>
        <v>#REF!</v>
      </c>
      <c r="B51" s="13" t="e">
        <f>'вед структура поселения(9)'!#REF!</f>
        <v>#REF!</v>
      </c>
      <c r="C51" s="14" t="e">
        <f>'вед структура поселения(9)'!#REF!</f>
        <v>#REF!</v>
      </c>
      <c r="D51" s="14" t="e">
        <f>'вед структура поселения(9)'!#REF!</f>
        <v>#REF!</v>
      </c>
      <c r="E51" s="14" t="e">
        <f>'вед структура поселения(9)'!#REF!</f>
        <v>#REF!</v>
      </c>
      <c r="F51" s="14"/>
      <c r="G51" s="73" t="e">
        <f>'вед структура поселения(9)'!#REF!</f>
        <v>#REF!</v>
      </c>
    </row>
    <row r="52" spans="1:7" ht="15">
      <c r="A52" s="13" t="e">
        <f>'вед структура поселения(9)'!#REF!</f>
        <v>#REF!</v>
      </c>
      <c r="B52" s="13" t="e">
        <f>'вед структура поселения(9)'!#REF!</f>
        <v>#REF!</v>
      </c>
      <c r="C52" s="14" t="e">
        <f>'вед структура поселения(9)'!#REF!</f>
        <v>#REF!</v>
      </c>
      <c r="D52" s="14" t="e">
        <f>'вед структура поселения(9)'!#REF!</f>
        <v>#REF!</v>
      </c>
      <c r="E52" s="14" t="e">
        <f>'вед структура поселения(9)'!#REF!</f>
        <v>#REF!</v>
      </c>
      <c r="F52" s="14" t="e">
        <f>'вед структура поселения(9)'!#REF!</f>
        <v>#REF!</v>
      </c>
      <c r="G52" s="73" t="e">
        <f>'вед структура поселения(9)'!#REF!</f>
        <v>#REF!</v>
      </c>
    </row>
    <row r="53" spans="1:7" ht="15">
      <c r="A53" s="13" t="e">
        <f>'вед структура поселения(9)'!#REF!</f>
        <v>#REF!</v>
      </c>
      <c r="B53" s="13" t="e">
        <f>'вед структура поселения(9)'!#REF!</f>
        <v>#REF!</v>
      </c>
      <c r="C53" s="14" t="e">
        <f>'вед структура поселения(9)'!#REF!</f>
        <v>#REF!</v>
      </c>
      <c r="D53" s="14" t="e">
        <f>'вед структура поселения(9)'!#REF!</f>
        <v>#REF!</v>
      </c>
      <c r="E53" s="14" t="e">
        <f>'вед структура поселения(9)'!#REF!</f>
        <v>#REF!</v>
      </c>
      <c r="F53" s="14" t="e">
        <f>'вед структура поселения(9)'!#REF!</f>
        <v>#REF!</v>
      </c>
      <c r="G53" s="73" t="e">
        <f>'вед структура поселения(9)'!#REF!</f>
        <v>#REF!</v>
      </c>
    </row>
    <row r="54" spans="1:7" ht="15">
      <c r="A54" s="13" t="e">
        <f>'вед структура поселения(9)'!#REF!</f>
        <v>#REF!</v>
      </c>
      <c r="B54" s="13" t="e">
        <f>'вед структура поселения(9)'!#REF!</f>
        <v>#REF!</v>
      </c>
      <c r="C54" s="14" t="e">
        <f>'вед структура поселения(9)'!#REF!</f>
        <v>#REF!</v>
      </c>
      <c r="D54" s="14" t="e">
        <f>'вед структура поселения(9)'!#REF!</f>
        <v>#REF!</v>
      </c>
      <c r="E54" s="14" t="e">
        <f>'вед структура поселения(9)'!#REF!</f>
        <v>#REF!</v>
      </c>
      <c r="F54" s="14" t="e">
        <f>'вед структура поселения(9)'!#REF!</f>
        <v>#REF!</v>
      </c>
      <c r="G54" s="73" t="e">
        <f>'вед структура поселения(9)'!#REF!</f>
        <v>#REF!</v>
      </c>
    </row>
    <row r="55" spans="1:7" ht="25.5">
      <c r="A55" s="13" t="str">
        <f>'вед структура поселения(9)'!A53</f>
        <v>Реализация государственных функций, связанных с общегосударственным управлением</v>
      </c>
      <c r="B55" s="13" t="str">
        <f>'вед структура поселения(9)'!B53</f>
        <v>001</v>
      </c>
      <c r="C55" s="14" t="str">
        <f>'вед структура поселения(9)'!C53</f>
        <v>01</v>
      </c>
      <c r="D55" s="14" t="str">
        <f>'вед структура поселения(9)'!D53</f>
        <v>13</v>
      </c>
      <c r="E55" s="14" t="str">
        <f>'вед структура поселения(9)'!E53</f>
        <v>76 0 0000</v>
      </c>
      <c r="F55" s="14"/>
      <c r="G55" s="73" t="str">
        <f>'вед структура поселения(9)'!H53</f>
        <v>50,000</v>
      </c>
    </row>
    <row r="56" spans="1:7" ht="15">
      <c r="A56" s="13" t="str">
        <f>'вед структура поселения(9)'!A54</f>
        <v>Выполнение других обязательств Большеугонского сельсовета </v>
      </c>
      <c r="B56" s="13" t="str">
        <f>'вед структура поселения(9)'!B54</f>
        <v>001</v>
      </c>
      <c r="C56" s="14" t="str">
        <f>'вед структура поселения(9)'!C54</f>
        <v>01</v>
      </c>
      <c r="D56" s="14" t="str">
        <f>'вед структура поселения(9)'!D54</f>
        <v>13</v>
      </c>
      <c r="E56" s="14" t="str">
        <f>'вед структура поселения(9)'!E54</f>
        <v>76 1 0000</v>
      </c>
      <c r="F56" s="14"/>
      <c r="G56" s="73" t="str">
        <f>'вед структура поселения(9)'!H54</f>
        <v>50,000</v>
      </c>
    </row>
    <row r="57" spans="1:7" ht="25.5">
      <c r="A57" s="13" t="str">
        <f>'вед структура поселения(9)'!A56</f>
        <v>Закупка товаров, работ и услуг для государственных (муниципальных ) нужд</v>
      </c>
      <c r="B57" s="13" t="str">
        <f>'вед структура поселения(9)'!B56</f>
        <v>001</v>
      </c>
      <c r="C57" s="14" t="str">
        <f>'вед структура поселения(9)'!C56</f>
        <v>01</v>
      </c>
      <c r="D57" s="14">
        <f>'вед структура поселения(9)'!D56</f>
        <v>13</v>
      </c>
      <c r="E57" s="14" t="str">
        <f>'вед структура поселения(9)'!E56</f>
        <v>76 1 1404</v>
      </c>
      <c r="F57" s="14" t="str">
        <f>'вед структура поселения(9)'!F56</f>
        <v>200</v>
      </c>
      <c r="G57" s="73">
        <f>'вед структура поселения(9)'!H56</f>
        <v>0</v>
      </c>
    </row>
    <row r="58" spans="1:7" ht="15">
      <c r="A58" s="13" t="e">
        <f>'вед структура поселения(9)'!#REF!</f>
        <v>#REF!</v>
      </c>
      <c r="B58" s="13" t="e">
        <f>'вед структура поселения(9)'!#REF!</f>
        <v>#REF!</v>
      </c>
      <c r="C58" s="14" t="e">
        <f>'вед структура поселения(9)'!#REF!</f>
        <v>#REF!</v>
      </c>
      <c r="D58" s="14" t="e">
        <f>'вед структура поселения(9)'!#REF!</f>
        <v>#REF!</v>
      </c>
      <c r="E58" s="14" t="e">
        <f>'вед структура поселения(9)'!#REF!</f>
        <v>#REF!</v>
      </c>
      <c r="F58" s="14" t="e">
        <f>'вед структура поселения(9)'!#REF!</f>
        <v>#REF!</v>
      </c>
      <c r="G58" s="73" t="e">
        <f>'вед структура поселения(9)'!#REF!</f>
        <v>#REF!</v>
      </c>
    </row>
    <row r="59" spans="1:7" ht="15">
      <c r="A59" s="13" t="e">
        <f>'вед структура поселения(9)'!#REF!</f>
        <v>#REF!</v>
      </c>
      <c r="B59" s="13" t="e">
        <f>'вед структура поселения(9)'!#REF!</f>
        <v>#REF!</v>
      </c>
      <c r="C59" s="14" t="e">
        <f>'вед структура поселения(9)'!#REF!</f>
        <v>#REF!</v>
      </c>
      <c r="D59" s="14" t="e">
        <f>'вед структура поселения(9)'!#REF!</f>
        <v>#REF!</v>
      </c>
      <c r="E59" s="14" t="e">
        <f>'вед структура поселения(9)'!#REF!</f>
        <v>#REF!</v>
      </c>
      <c r="F59" s="14" t="e">
        <f>'вед структура поселения(9)'!#REF!</f>
        <v>#REF!</v>
      </c>
      <c r="G59" s="73" t="e">
        <f>'вед структура поселения(9)'!#REF!</f>
        <v>#REF!</v>
      </c>
    </row>
    <row r="60" spans="1:7" ht="20.25" customHeight="1">
      <c r="A60" s="13" t="str">
        <f>'вед структура поселения(9)'!A57</f>
        <v>Иные бюджетные ассигнования</v>
      </c>
      <c r="B60" s="13" t="str">
        <f>'вед структура поселения(9)'!B57</f>
        <v>001</v>
      </c>
      <c r="C60" s="13" t="str">
        <f>'вед структура поселения(9)'!C57</f>
        <v>01</v>
      </c>
      <c r="D60" s="13">
        <f>'вед структура поселения(9)'!D57</f>
        <v>13</v>
      </c>
      <c r="E60" s="13" t="str">
        <f>'вед структура поселения(9)'!E57</f>
        <v>76 1 1404</v>
      </c>
      <c r="F60" s="13" t="str">
        <f>'вед структура поселения(9)'!F57</f>
        <v>800</v>
      </c>
      <c r="G60" s="13" t="str">
        <f>'вед структура поселения(9)'!H57</f>
        <v>50,000</v>
      </c>
    </row>
    <row r="61" spans="1:7" ht="18.75" customHeight="1">
      <c r="A61" s="13" t="e">
        <f>'вед структура поселения(9)'!#REF!</f>
        <v>#REF!</v>
      </c>
      <c r="B61" s="13" t="e">
        <f>'вед структура поселения(9)'!#REF!</f>
        <v>#REF!</v>
      </c>
      <c r="C61" s="13" t="e">
        <f>'вед структура поселения(9)'!#REF!</f>
        <v>#REF!</v>
      </c>
      <c r="D61" s="13" t="e">
        <f>'вед структура поселения(9)'!#REF!</f>
        <v>#REF!</v>
      </c>
      <c r="E61" s="13" t="e">
        <f>'вед структура поселения(9)'!#REF!</f>
        <v>#REF!</v>
      </c>
      <c r="F61" s="13" t="e">
        <f>'вед структура поселения(9)'!#REF!</f>
        <v>#REF!</v>
      </c>
      <c r="G61" s="13" t="e">
        <f>'вед структура поселения(9)'!#REF!</f>
        <v>#REF!</v>
      </c>
    </row>
    <row r="62" spans="1:7" ht="53.25" customHeight="1">
      <c r="A62" s="13" t="str">
        <f>'вед структура поселения(9)'!A65</f>
        <v>Муниципальная программа Большеугонского сельсовета Льговского района Курской области «Развитие муниципальной службы в Большеугонском сельсовете Льговского района  Курской области на 2014-2016 годы»</v>
      </c>
      <c r="B62" s="13" t="str">
        <f>'вед структура поселения(9)'!B65</f>
        <v>001</v>
      </c>
      <c r="C62" s="13" t="str">
        <f>'вед структура поселения(9)'!C65</f>
        <v>01</v>
      </c>
      <c r="D62" s="13">
        <f>'вед структура поселения(9)'!D65</f>
        <v>13</v>
      </c>
      <c r="E62" s="14" t="str">
        <f>'вед структура поселения(9)'!E65</f>
        <v>07 0 0000</v>
      </c>
      <c r="F62" s="13">
        <f>'вед структура поселения(9)'!F65</f>
        <v>0</v>
      </c>
      <c r="G62" s="15">
        <f>'вед структура поселения(9)'!H65</f>
        <v>0</v>
      </c>
    </row>
    <row r="63" spans="1:7" ht="15">
      <c r="A63" s="13" t="str">
        <f>'вед структура поселения(9)'!A66</f>
        <v>Бюджетные инвестиции</v>
      </c>
      <c r="B63" s="13"/>
      <c r="C63" s="14"/>
      <c r="D63" s="14"/>
      <c r="E63" s="14" t="str">
        <f>'вед структура поселения(9)'!E66</f>
        <v>795 00 00</v>
      </c>
      <c r="F63" s="14"/>
      <c r="G63" s="13">
        <f>'вед структура поселения(9)'!H66</f>
        <v>0</v>
      </c>
    </row>
    <row r="64" spans="1:7" ht="15">
      <c r="A64" s="13" t="str">
        <f>'вед структура поселения(9)'!A67</f>
        <v>Закупка товаров, работ и услуг для муниципальных нужд</v>
      </c>
      <c r="B64" s="13"/>
      <c r="C64" s="14"/>
      <c r="D64" s="14"/>
      <c r="E64" s="14" t="str">
        <f>'вед структура поселения(9)'!E67</f>
        <v>07 0 0000</v>
      </c>
      <c r="F64" s="14"/>
      <c r="G64" s="13">
        <f>'вед структура поселения(9)'!H67</f>
        <v>0</v>
      </c>
    </row>
    <row r="65" spans="1:7" ht="15">
      <c r="A65" s="13" t="e">
        <f>'вед структура поселения(9)'!#REF!</f>
        <v>#REF!</v>
      </c>
      <c r="B65" s="13"/>
      <c r="C65" s="14"/>
      <c r="D65" s="14"/>
      <c r="E65" s="14" t="e">
        <f>'вед структура поселения(9)'!#REF!</f>
        <v>#REF!</v>
      </c>
      <c r="F65" s="14"/>
      <c r="G65" s="13" t="e">
        <f>'вед структура поселения(9)'!#REF!</f>
        <v>#REF!</v>
      </c>
    </row>
    <row r="66" spans="1:7" ht="18" customHeight="1">
      <c r="A66" s="13" t="e">
        <f>'вед структура поселения(9)'!#REF!</f>
        <v>#REF!</v>
      </c>
      <c r="B66" s="13" t="e">
        <f>'вед структура поселения(9)'!#REF!</f>
        <v>#REF!</v>
      </c>
      <c r="C66" s="13" t="e">
        <f>'вед структура поселения(9)'!#REF!</f>
        <v>#REF!</v>
      </c>
      <c r="D66" s="13" t="e">
        <f>'вед структура поселения(9)'!#REF!</f>
        <v>#REF!</v>
      </c>
      <c r="E66" s="14" t="e">
        <f>'вед структура поселения(9)'!#REF!</f>
        <v>#REF!</v>
      </c>
      <c r="F66" s="13" t="e">
        <f>'вед структура поселения(9)'!#REF!</f>
        <v>#REF!</v>
      </c>
      <c r="G66" s="13" t="e">
        <f>'вед структура поселения(9)'!#REF!</f>
        <v>#REF!</v>
      </c>
    </row>
    <row r="67" spans="1:7" s="11" customFormat="1" ht="16.5" customHeight="1">
      <c r="A67" s="9" t="str">
        <f>'вед структура поселения(9)'!A70</f>
        <v>Национальная оборона</v>
      </c>
      <c r="B67" s="9" t="str">
        <f>'вед структура поселения(9)'!B70</f>
        <v>001</v>
      </c>
      <c r="C67" s="10" t="str">
        <f>'вед структура поселения(9)'!C70</f>
        <v>02</v>
      </c>
      <c r="D67" s="10"/>
      <c r="E67" s="10"/>
      <c r="F67" s="10"/>
      <c r="G67" s="72" t="str">
        <f>'вед структура поселения(9)'!H70</f>
        <v>133,950</v>
      </c>
    </row>
    <row r="68" spans="1:7" s="11" customFormat="1" ht="21" customHeight="1">
      <c r="A68" s="9" t="str">
        <f>'вед структура поселения(9)'!A71</f>
        <v>Мобилизационная  и вневойсковая подготовка</v>
      </c>
      <c r="B68" s="9" t="str">
        <f>'вед структура поселения(9)'!B71</f>
        <v>001</v>
      </c>
      <c r="C68" s="10" t="str">
        <f>'вед структура поселения(9)'!C71</f>
        <v>02</v>
      </c>
      <c r="D68" s="10" t="str">
        <f>'вед структура поселения(9)'!D71</f>
        <v>03</v>
      </c>
      <c r="E68" s="10"/>
      <c r="F68" s="10"/>
      <c r="G68" s="72" t="str">
        <f>'вед структура поселения(9)'!H71</f>
        <v>133,950</v>
      </c>
    </row>
    <row r="69" spans="1:7" ht="25.5">
      <c r="A69" s="13" t="str">
        <f>'вед структура поселения(9)'!A72</f>
        <v>Непрограммная деятельность органов местного самоуправления Большеугонскогог сельсовета Льговского района Курской области</v>
      </c>
      <c r="B69" s="13" t="str">
        <f>'вед структура поселения(9)'!B72</f>
        <v>001</v>
      </c>
      <c r="C69" s="14" t="str">
        <f>'вед структура поселения(9)'!C72</f>
        <v>02</v>
      </c>
      <c r="D69" s="14" t="str">
        <f>'вед структура поселения(9)'!D72</f>
        <v>03</v>
      </c>
      <c r="E69" s="14" t="str">
        <f>'вед структура поселения(9)'!E72</f>
        <v>77 0 0000</v>
      </c>
      <c r="F69" s="14"/>
      <c r="G69" s="73" t="str">
        <f>'вед структура поселения(9)'!H72</f>
        <v>133,950</v>
      </c>
    </row>
    <row r="70" spans="1:7" ht="25.5">
      <c r="A70" s="13" t="str">
        <f>'вед структура поселения(9)'!A73</f>
        <v>Непрограммные расходы органов местного самоуправления Большеугонскогог сельсовета Льговского района Курской области</v>
      </c>
      <c r="B70" s="13" t="str">
        <f>'вед структура поселения(9)'!B73</f>
        <v>001</v>
      </c>
      <c r="C70" s="14" t="str">
        <f>'вед структура поселения(9)'!C73</f>
        <v>02</v>
      </c>
      <c r="D70" s="14" t="str">
        <f>'вед структура поселения(9)'!D73</f>
        <v>03</v>
      </c>
      <c r="E70" s="14" t="str">
        <f>'вед структура поселения(9)'!E73</f>
        <v>77 2 0000</v>
      </c>
      <c r="F70" s="14"/>
      <c r="G70" s="73" t="str">
        <f>'вед структура поселения(9)'!H73</f>
        <v>133,950</v>
      </c>
    </row>
    <row r="71" spans="1:7" ht="51">
      <c r="A71" s="13" t="str">
        <f>'вед структура поселения(9)'!A75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71" s="13" t="str">
        <f>'вед структура поселения(9)'!B75</f>
        <v>001</v>
      </c>
      <c r="C71" s="14" t="str">
        <f>'вед структура поселения(9)'!C75</f>
        <v>02</v>
      </c>
      <c r="D71" s="14" t="str">
        <f>'вед структура поселения(9)'!D75</f>
        <v>03</v>
      </c>
      <c r="E71" s="14" t="str">
        <f>'вед структура поселения(9)'!E75</f>
        <v>77 2 5118</v>
      </c>
      <c r="F71" s="14" t="str">
        <f>'вед структура поселения(9)'!F75</f>
        <v>100</v>
      </c>
      <c r="G71" s="73" t="str">
        <f>'вед структура поселения(9)'!H75</f>
        <v>133,950</v>
      </c>
    </row>
    <row r="72" spans="1:7" ht="15">
      <c r="A72" s="13" t="e">
        <f>'вед структура поселения(9)'!#REF!</f>
        <v>#REF!</v>
      </c>
      <c r="B72" s="13" t="e">
        <f>'вед структура поселения(9)'!#REF!</f>
        <v>#REF!</v>
      </c>
      <c r="C72" s="14" t="e">
        <f>'вед структура поселения(9)'!#REF!</f>
        <v>#REF!</v>
      </c>
      <c r="D72" s="14" t="e">
        <f>'вед структура поселения(9)'!#REF!</f>
        <v>#REF!</v>
      </c>
      <c r="E72" s="14" t="e">
        <f>'вед структура поселения(9)'!#REF!</f>
        <v>#REF!</v>
      </c>
      <c r="F72" s="14" t="e">
        <f>'вед структура поселения(9)'!#REF!</f>
        <v>#REF!</v>
      </c>
      <c r="G72" s="73" t="e">
        <f>'вед структура поселения(9)'!#REF!</f>
        <v>#REF!</v>
      </c>
    </row>
    <row r="73" spans="1:7" ht="17.25" customHeight="1">
      <c r="A73" s="13" t="e">
        <f>'вед структура поселения(9)'!#REF!</f>
        <v>#REF!</v>
      </c>
      <c r="B73" s="13" t="e">
        <f>'вед структура поселения(9)'!#REF!</f>
        <v>#REF!</v>
      </c>
      <c r="C73" s="14" t="e">
        <f>'вед структура поселения(9)'!#REF!</f>
        <v>#REF!</v>
      </c>
      <c r="D73" s="14" t="e">
        <f>'вед структура поселения(9)'!#REF!</f>
        <v>#REF!</v>
      </c>
      <c r="E73" s="14" t="e">
        <f>'вед структура поселения(9)'!#REF!</f>
        <v>#REF!</v>
      </c>
      <c r="F73" s="14" t="e">
        <f>'вед структура поселения(9)'!#REF!</f>
        <v>#REF!</v>
      </c>
      <c r="G73" s="73" t="e">
        <f>'вед структура поселения(9)'!#REF!</f>
        <v>#REF!</v>
      </c>
    </row>
    <row r="74" spans="1:7" ht="15">
      <c r="A74" s="13" t="str">
        <f>'вед структура поселения(9)'!A76</f>
        <v>Закупка товаров, работ и услуг для муниципальных нужд</v>
      </c>
      <c r="B74" s="13" t="str">
        <f>'вед структура поселения(9)'!B76</f>
        <v>001</v>
      </c>
      <c r="C74" s="14" t="str">
        <f>'вед структура поселения(9)'!C76</f>
        <v>02</v>
      </c>
      <c r="D74" s="14" t="str">
        <f>'вед структура поселения(9)'!D76</f>
        <v>03</v>
      </c>
      <c r="E74" s="14" t="str">
        <f>'вед структура поселения(9)'!E76</f>
        <v>76 1 5118</v>
      </c>
      <c r="F74" s="14" t="str">
        <f>'вед структура поселения(9)'!F76</f>
        <v>200</v>
      </c>
      <c r="G74" s="73">
        <f>'вед структура поселения(9)'!H76</f>
        <v>0</v>
      </c>
    </row>
    <row r="75" spans="1:7" ht="15">
      <c r="A75" s="13" t="e">
        <f>'вед структура поселения(9)'!#REF!</f>
        <v>#REF!</v>
      </c>
      <c r="B75" s="13" t="e">
        <f>'вед структура поселения(9)'!#REF!</f>
        <v>#REF!</v>
      </c>
      <c r="C75" s="14" t="e">
        <f>'вед структура поселения(9)'!#REF!</f>
        <v>#REF!</v>
      </c>
      <c r="D75" s="14" t="e">
        <f>'вед структура поселения(9)'!#REF!</f>
        <v>#REF!</v>
      </c>
      <c r="E75" s="14" t="e">
        <f>'вед структура поселения(9)'!#REF!</f>
        <v>#REF!</v>
      </c>
      <c r="F75" s="14" t="e">
        <f>'вед структура поселения(9)'!#REF!</f>
        <v>#REF!</v>
      </c>
      <c r="G75" s="73" t="e">
        <f>'вед структура поселения(9)'!#REF!</f>
        <v>#REF!</v>
      </c>
    </row>
    <row r="76" spans="1:7" ht="15">
      <c r="A76" s="13" t="e">
        <f>'вед структура поселения(9)'!#REF!</f>
        <v>#REF!</v>
      </c>
      <c r="B76" s="13" t="e">
        <f>'вед структура поселения(9)'!#REF!</f>
        <v>#REF!</v>
      </c>
      <c r="C76" s="14" t="e">
        <f>'вед структура поселения(9)'!#REF!</f>
        <v>#REF!</v>
      </c>
      <c r="D76" s="14" t="e">
        <f>'вед структура поселения(9)'!#REF!</f>
        <v>#REF!</v>
      </c>
      <c r="E76" s="14" t="e">
        <f>'вед структура поселения(9)'!#REF!</f>
        <v>#REF!</v>
      </c>
      <c r="F76" s="14" t="e">
        <f>'вед структура поселения(9)'!#REF!</f>
        <v>#REF!</v>
      </c>
      <c r="G76" s="73" t="e">
        <f>'вед структура поселения(9)'!#REF!</f>
        <v>#REF!</v>
      </c>
    </row>
    <row r="77" spans="1:7" s="11" customFormat="1" ht="14.25">
      <c r="A77" s="9" t="str">
        <f>'вед структура поселения(9)'!A77</f>
        <v>Мобилизационная подготовка экономики</v>
      </c>
      <c r="B77" s="9" t="str">
        <f>'вед структура поселения(9)'!B77</f>
        <v>001</v>
      </c>
      <c r="C77" s="10" t="str">
        <f>'вед структура поселения(9)'!C77</f>
        <v>02</v>
      </c>
      <c r="D77" s="10" t="str">
        <f>'вед структура поселения(9)'!D77</f>
        <v>04</v>
      </c>
      <c r="E77" s="10"/>
      <c r="F77" s="10"/>
      <c r="G77" s="72">
        <f>'вед структура поселения(9)'!H77</f>
        <v>0</v>
      </c>
    </row>
    <row r="78" spans="1:7" ht="25.5">
      <c r="A78" s="13" t="str">
        <f>'вед структура поселения(9)'!A78</f>
        <v>Реализация государственных функций по мобилизационной подготовке экономики</v>
      </c>
      <c r="B78" s="13" t="str">
        <f>'вед структура поселения(9)'!B78</f>
        <v>001</v>
      </c>
      <c r="C78" s="14" t="str">
        <f>'вед структура поселения(9)'!C78</f>
        <v>02</v>
      </c>
      <c r="D78" s="14" t="str">
        <f>'вед структура поселения(9)'!D78</f>
        <v>04</v>
      </c>
      <c r="E78" s="14" t="str">
        <f>'вед структура поселения(9)'!E78</f>
        <v>209 00 00</v>
      </c>
      <c r="F78" s="14"/>
      <c r="G78" s="73">
        <f>'вед структура поселения(9)'!H78</f>
        <v>0</v>
      </c>
    </row>
    <row r="79" spans="1:7" ht="25.5">
      <c r="A79" s="13" t="str">
        <f>'вед структура поселения(9)'!A79</f>
        <v>Мероприятия по обеспечению  мобилизационной готовности экономики</v>
      </c>
      <c r="B79" s="13" t="str">
        <f>'вед структура поселения(9)'!B79</f>
        <v>001</v>
      </c>
      <c r="C79" s="14" t="str">
        <f>'вед структура поселения(9)'!C79</f>
        <v>02</v>
      </c>
      <c r="D79" s="14" t="str">
        <f>'вед структура поселения(9)'!D79</f>
        <v>04</v>
      </c>
      <c r="E79" s="14" t="str">
        <f>'вед структура поселения(9)'!E79</f>
        <v>209 01 00</v>
      </c>
      <c r="F79" s="14"/>
      <c r="G79" s="73">
        <f>'вед структура поселения(9)'!H79</f>
        <v>0</v>
      </c>
    </row>
    <row r="80" spans="1:7" ht="15">
      <c r="A80" s="13" t="str">
        <f>'вед структура поселения(9)'!A80</f>
        <v>Закупка товаров, работ и услуг для муниципальных нужд</v>
      </c>
      <c r="B80" s="13" t="str">
        <f>'вед структура поселения(9)'!B80</f>
        <v>001</v>
      </c>
      <c r="C80" s="14" t="str">
        <f>'вед структура поселения(9)'!C80</f>
        <v>02</v>
      </c>
      <c r="D80" s="14" t="str">
        <f>'вед структура поселения(9)'!D80</f>
        <v>04</v>
      </c>
      <c r="E80" s="14" t="str">
        <f>'вед структура поселения(9)'!E80</f>
        <v>209 01 00</v>
      </c>
      <c r="F80" s="14" t="str">
        <f>'вед структура поселения(9)'!F80</f>
        <v>200</v>
      </c>
      <c r="G80" s="73">
        <f>'вед структура поселения(9)'!H80</f>
        <v>0</v>
      </c>
    </row>
    <row r="81" spans="1:7" ht="15">
      <c r="A81" s="13" t="str">
        <f>'вед структура поселения(9)'!A81</f>
        <v>Иные закупки товаров, работ и услуг для муниципальных нужд</v>
      </c>
      <c r="B81" s="13" t="str">
        <f>'вед структура поселения(9)'!B81</f>
        <v>001</v>
      </c>
      <c r="C81" s="14" t="str">
        <f>'вед структура поселения(9)'!C81</f>
        <v>02</v>
      </c>
      <c r="D81" s="14" t="str">
        <f>'вед структура поселения(9)'!D81</f>
        <v>04</v>
      </c>
      <c r="E81" s="14" t="str">
        <f>'вед структура поселения(9)'!E81</f>
        <v>209 01 00</v>
      </c>
      <c r="F81" s="14" t="str">
        <f>'вед структура поселения(9)'!F81</f>
        <v>240</v>
      </c>
      <c r="G81" s="73">
        <f>'вед структура поселения(9)'!H81</f>
        <v>0</v>
      </c>
    </row>
    <row r="82" spans="1:7" ht="18" customHeight="1">
      <c r="A82" s="13" t="str">
        <f>'вед структура поселения(9)'!A82</f>
        <v>Прочая закупка товаров, работ и услуг для муниципальных нужд</v>
      </c>
      <c r="B82" s="13" t="str">
        <f>'вед структура поселения(9)'!B82</f>
        <v>001</v>
      </c>
      <c r="C82" s="14" t="str">
        <f>'вед структура поселения(9)'!C82</f>
        <v>02</v>
      </c>
      <c r="D82" s="14" t="str">
        <f>'вед структура поселения(9)'!D82</f>
        <v>04</v>
      </c>
      <c r="E82" s="14" t="str">
        <f>'вед структура поселения(9)'!E82</f>
        <v>209 01 00</v>
      </c>
      <c r="F82" s="14" t="str">
        <f>'вед структура поселения(9)'!F82</f>
        <v>244</v>
      </c>
      <c r="G82" s="73">
        <f>'вед структура поселения(9)'!H82</f>
        <v>0</v>
      </c>
    </row>
    <row r="83" spans="1:7" s="11" customFormat="1" ht="14.25">
      <c r="A83" s="9" t="str">
        <f>'вед структура поселения(9)'!A83</f>
        <v>Национальная безопасность и правоохранительная деятельность</v>
      </c>
      <c r="B83" s="9" t="str">
        <f>'вед структура поселения(9)'!B83</f>
        <v>001</v>
      </c>
      <c r="C83" s="10" t="str">
        <f>'вед структура поселения(9)'!C83</f>
        <v>03</v>
      </c>
      <c r="D83" s="10"/>
      <c r="E83" s="10"/>
      <c r="F83" s="10"/>
      <c r="G83" s="72" t="str">
        <f>'вед структура поселения(9)'!H83</f>
        <v>2,000</v>
      </c>
    </row>
    <row r="84" spans="1:7" s="11" customFormat="1" ht="51">
      <c r="A84" s="9" t="str">
        <f>'вед структура поселения(9)'!A85</f>
        <v>Муниципальная программа Большеугонского сельсовета Льговского района Курской области    «Повышение безопасности дорожного движения в МО "Большеугонский сельсовет" Льговского района Курской области в 2013-2020годах"» </v>
      </c>
      <c r="B84" s="9" t="str">
        <f>'вед структура поселения(9)'!B85</f>
        <v>001</v>
      </c>
      <c r="C84" s="10" t="str">
        <f>'вед структура поселения(9)'!C85</f>
        <v>03</v>
      </c>
      <c r="D84" s="10" t="str">
        <f>'вед структура поселения(9)'!D85</f>
        <v>09</v>
      </c>
      <c r="E84" s="10"/>
      <c r="F84" s="10"/>
      <c r="G84" s="72">
        <f>'вед структура поселения(9)'!H85</f>
        <v>0</v>
      </c>
    </row>
    <row r="85" spans="1:7" ht="25.5">
      <c r="A85" s="13" t="str">
        <f>'вед структура поселения(9)'!A86</f>
        <v>Непрограммные расходы   органа местного самоуправления Большеугонского сельсовета Льговского района  Курской области</v>
      </c>
      <c r="B85" s="13" t="str">
        <f>'вед структура поселения(9)'!B86</f>
        <v>001</v>
      </c>
      <c r="C85" s="14" t="str">
        <f>'вед структура поселения(9)'!C86</f>
        <v>03</v>
      </c>
      <c r="D85" s="14" t="str">
        <f>'вед структура поселения(9)'!D86</f>
        <v>09</v>
      </c>
      <c r="E85" s="14" t="str">
        <f>'вед структура поселения(9)'!E86</f>
        <v>76 1 0000</v>
      </c>
      <c r="F85" s="14"/>
      <c r="G85" s="73">
        <f>'вед структура поселения(9)'!H86</f>
        <v>0</v>
      </c>
    </row>
    <row r="86" spans="1:7" ht="31.5" customHeight="1">
      <c r="A86" s="13" t="str">
        <f>'вед структура поселения(9)'!A87</f>
        <v>Обеспечение деятельности (оказание услуг)подведомственных учреждений</v>
      </c>
      <c r="B86" s="13" t="str">
        <f>'вед структура поселения(9)'!B87</f>
        <v>001</v>
      </c>
      <c r="C86" s="14" t="str">
        <f>'вед структура поселения(9)'!C87</f>
        <v>03</v>
      </c>
      <c r="D86" s="14" t="str">
        <f>'вед структура поселения(9)'!D87</f>
        <v>09</v>
      </c>
      <c r="E86" s="14">
        <f>'вед структура поселения(9)'!E87</f>
        <v>8710000</v>
      </c>
      <c r="F86" s="14"/>
      <c r="G86" s="73">
        <f>'вед структура поселения(9)'!H87</f>
        <v>0</v>
      </c>
    </row>
    <row r="87" spans="1:7" ht="19.5" customHeight="1">
      <c r="A87" s="13" t="str">
        <f>'вед структура поселения(9)'!A89</f>
        <v>Закупка товаров, работ и услуг для государственных (муниципальных ) нужд</v>
      </c>
      <c r="B87" s="13" t="str">
        <f>'вед структура поселения(9)'!B89</f>
        <v>001</v>
      </c>
      <c r="C87" s="14" t="str">
        <f>'вед структура поселения(9)'!C89</f>
        <v>03</v>
      </c>
      <c r="D87" s="14" t="str">
        <f>'вед структура поселения(9)'!D89</f>
        <v>09</v>
      </c>
      <c r="E87" s="14" t="str">
        <f>'вед структура поселения(9)'!E89</f>
        <v>02 0 1404</v>
      </c>
      <c r="F87" s="14" t="str">
        <f>'вед структура поселения(9)'!F89</f>
        <v>200</v>
      </c>
      <c r="G87" s="73">
        <f>'вед структура поселения(9)'!H89</f>
        <v>0</v>
      </c>
    </row>
    <row r="88" spans="1:7" ht="15">
      <c r="A88" s="13" t="str">
        <f>'вед структура поселения(9)'!A90</f>
        <v>Иные закупки товаров, работ и услуг для муниципальных нужд</v>
      </c>
      <c r="B88" s="13" t="str">
        <f>'вед структура поселения(9)'!B90</f>
        <v>001</v>
      </c>
      <c r="C88" s="14" t="str">
        <f>'вед структура поселения(9)'!C90</f>
        <v>03</v>
      </c>
      <c r="D88" s="14" t="str">
        <f>'вед структура поселения(9)'!D90</f>
        <v>09</v>
      </c>
      <c r="E88" s="14" t="str">
        <f>'вед структура поселения(9)'!E90</f>
        <v>218 01 00</v>
      </c>
      <c r="F88" s="14" t="str">
        <f>'вед структура поселения(9)'!F90</f>
        <v>240</v>
      </c>
      <c r="G88" s="73">
        <f>'вед структура поселения(9)'!H90</f>
        <v>0</v>
      </c>
    </row>
    <row r="89" spans="1:7" ht="15">
      <c r="A89" s="13" t="str">
        <f>'вед структура поселения(9)'!A91</f>
        <v>Прочая закупка товаров, работ и услуг для муниципальных нужд</v>
      </c>
      <c r="B89" s="13" t="str">
        <f>'вед структура поселения(9)'!B91</f>
        <v>001</v>
      </c>
      <c r="C89" s="14" t="str">
        <f>'вед структура поселения(9)'!C91</f>
        <v>03</v>
      </c>
      <c r="D89" s="14" t="str">
        <f>'вед структура поселения(9)'!D91</f>
        <v>09</v>
      </c>
      <c r="E89" s="14" t="str">
        <f>'вед структура поселения(9)'!E91</f>
        <v>218 01 00</v>
      </c>
      <c r="F89" s="14" t="str">
        <f>'вед структура поселения(9)'!F91</f>
        <v>244</v>
      </c>
      <c r="G89" s="73">
        <f>'вед структура поселения(9)'!H91</f>
        <v>0</v>
      </c>
    </row>
    <row r="90" spans="1:7" s="11" customFormat="1" ht="25.5">
      <c r="A90" s="9" t="str">
        <f>'вед структура поселения(9)'!A96</f>
        <v>Другие вопросы в области национальной безопасности и правоохранительной деятельности</v>
      </c>
      <c r="B90" s="9" t="str">
        <f>'вед структура поселения(9)'!B96</f>
        <v>001</v>
      </c>
      <c r="C90" s="10" t="str">
        <f>'вед структура поселения(9)'!C96</f>
        <v>03</v>
      </c>
      <c r="D90" s="10">
        <f>'вед структура поселения(9)'!D96</f>
        <v>14</v>
      </c>
      <c r="E90" s="10"/>
      <c r="F90" s="10"/>
      <c r="G90" s="72" t="str">
        <f>'вед структура поселения(9)'!H96</f>
        <v>2,000</v>
      </c>
    </row>
    <row r="91" spans="1:7" ht="25.5">
      <c r="A91" s="13" t="str">
        <f>'вед структура поселения(9)'!A97</f>
        <v>Реализация государственных функций, связанных с общегосударственным управлением</v>
      </c>
      <c r="B91" s="13" t="str">
        <f>'вед структура поселения(9)'!B97</f>
        <v>001</v>
      </c>
      <c r="C91" s="14" t="str">
        <f>'вед структура поселения(9)'!C97</f>
        <v>03</v>
      </c>
      <c r="D91" s="14">
        <f>'вед структура поселения(9)'!D97</f>
        <v>14</v>
      </c>
      <c r="E91" s="14" t="str">
        <f>'вед структура поселения(9)'!E97</f>
        <v>76 0 0000</v>
      </c>
      <c r="F91" s="14">
        <f>'вед структура поселения(9)'!F97</f>
        <v>0</v>
      </c>
      <c r="G91" s="73" t="str">
        <f>'вед структура поселения(9)'!H97</f>
        <v>2,000</v>
      </c>
    </row>
    <row r="92" spans="1:7" ht="25.5">
      <c r="A92" s="13" t="str">
        <f>'вед структура поселения(9)'!A100</f>
        <v>Закупка товаров, работ и услуг для государственных (муниципальных ) нужд</v>
      </c>
      <c r="B92" s="13" t="str">
        <f>'вед структура поселения(9)'!B100</f>
        <v>001</v>
      </c>
      <c r="C92" s="14" t="str">
        <f>'вед структура поселения(9)'!C100</f>
        <v>03</v>
      </c>
      <c r="D92" s="14">
        <f>'вед структура поселения(9)'!D100</f>
        <v>14</v>
      </c>
      <c r="E92" s="14" t="str">
        <f>'вед структура поселения(9)'!E100</f>
        <v>76 1 1404</v>
      </c>
      <c r="F92" s="14" t="str">
        <f>'вед структура поселения(9)'!F100</f>
        <v>200</v>
      </c>
      <c r="G92" s="73" t="str">
        <f>'вед структура поселения(9)'!H100</f>
        <v>2,000</v>
      </c>
    </row>
    <row r="93" spans="1:7" ht="15">
      <c r="A93" s="13" t="e">
        <f>'вед структура поселения(9)'!#REF!</f>
        <v>#REF!</v>
      </c>
      <c r="B93" s="13" t="e">
        <f>'вед структура поселения(9)'!#REF!</f>
        <v>#REF!</v>
      </c>
      <c r="C93" s="14" t="e">
        <f>'вед структура поселения(9)'!#REF!</f>
        <v>#REF!</v>
      </c>
      <c r="D93" s="14" t="e">
        <f>'вед структура поселения(9)'!#REF!</f>
        <v>#REF!</v>
      </c>
      <c r="E93" s="14" t="e">
        <f>'вед структура поселения(9)'!#REF!</f>
        <v>#REF!</v>
      </c>
      <c r="F93" s="14" t="e">
        <f>'вед структура поселения(9)'!#REF!</f>
        <v>#REF!</v>
      </c>
      <c r="G93" s="73" t="e">
        <f>'вед структура поселения(9)'!#REF!</f>
        <v>#REF!</v>
      </c>
    </row>
    <row r="94" spans="1:7" ht="15">
      <c r="A94" s="13" t="e">
        <f>'вед структура поселения(9)'!#REF!</f>
        <v>#REF!</v>
      </c>
      <c r="B94" s="13" t="e">
        <f>'вед структура поселения(9)'!#REF!</f>
        <v>#REF!</v>
      </c>
      <c r="C94" s="14" t="e">
        <f>'вед структура поселения(9)'!#REF!</f>
        <v>#REF!</v>
      </c>
      <c r="D94" s="14" t="e">
        <f>'вед структура поселения(9)'!#REF!</f>
        <v>#REF!</v>
      </c>
      <c r="E94" s="14" t="e">
        <f>'вед структура поселения(9)'!#REF!</f>
        <v>#REF!</v>
      </c>
      <c r="F94" s="14" t="e">
        <f>'вед структура поселения(9)'!#REF!</f>
        <v>#REF!</v>
      </c>
      <c r="G94" s="73" t="e">
        <f>'вед структура поселения(9)'!#REF!</f>
        <v>#REF!</v>
      </c>
    </row>
    <row r="95" spans="1:7" s="11" customFormat="1" ht="14.25">
      <c r="A95" s="9" t="str">
        <f>'вед структура поселения(9)'!A101</f>
        <v>Национальная  экономика</v>
      </c>
      <c r="B95" s="9" t="str">
        <f>'вед структура поселения(9)'!B101</f>
        <v>001</v>
      </c>
      <c r="C95" s="10" t="str">
        <f>'вед структура поселения(9)'!C101</f>
        <v>04</v>
      </c>
      <c r="D95" s="10"/>
      <c r="E95" s="10"/>
      <c r="F95" s="10"/>
      <c r="G95" s="72" t="e">
        <f>G100+G96</f>
        <v>#REF!</v>
      </c>
    </row>
    <row r="96" spans="1:7" ht="15" customHeight="1">
      <c r="A96" s="9" t="str">
        <f>'вед структура поселения(9)'!A106</f>
        <v>Поддержка дорожного хозяйства</v>
      </c>
      <c r="B96" s="13" t="str">
        <f>'вед структура поселения(9)'!B106</f>
        <v>001</v>
      </c>
      <c r="C96" s="14" t="str">
        <f>'вед структура поселения(9)'!C106</f>
        <v>04</v>
      </c>
      <c r="D96" s="14" t="str">
        <f>'вед структура поселения(9)'!D106</f>
        <v>09</v>
      </c>
      <c r="E96" s="14"/>
      <c r="F96" s="14">
        <f>'вед структура поселения(9)'!F106</f>
        <v>0</v>
      </c>
      <c r="G96" s="73">
        <f>'вед структура поселения(9)'!H106</f>
        <v>0</v>
      </c>
    </row>
    <row r="97" spans="1:7" ht="24" customHeight="1">
      <c r="A97" s="13" t="str">
        <f>'вед структура поселения(9)'!A107</f>
        <v>Муниципальная целевая прграмма "Социальное развитие села на 2010-2014 годы"</v>
      </c>
      <c r="B97" s="13" t="str">
        <f>'вед структура поселения(9)'!B107</f>
        <v>001</v>
      </c>
      <c r="C97" s="14" t="str">
        <f>'вед структура поселения(9)'!C107</f>
        <v>04</v>
      </c>
      <c r="D97" s="14" t="str">
        <f>'вед структура поселения(9)'!D107</f>
        <v>09</v>
      </c>
      <c r="E97" s="14" t="str">
        <f>'вед структура поселения(9)'!E107</f>
        <v>795 00 00</v>
      </c>
      <c r="F97" s="14">
        <f>'вед структура поселения(9)'!F107</f>
        <v>0</v>
      </c>
      <c r="G97" s="73">
        <f>'вед структура поселения(9)'!H107</f>
        <v>0</v>
      </c>
    </row>
    <row r="98" spans="1:7" ht="30.75" customHeight="1">
      <c r="A98" s="13" t="s">
        <v>80</v>
      </c>
      <c r="B98" s="13" t="str">
        <f>'вед структура поселения(9)'!B108</f>
        <v>001</v>
      </c>
      <c r="C98" s="14" t="str">
        <f>'вед структура поселения(9)'!C108</f>
        <v>04</v>
      </c>
      <c r="D98" s="14" t="str">
        <f>'вед структура поселения(9)'!D108</f>
        <v>09</v>
      </c>
      <c r="E98" s="14" t="str">
        <f>'вед структура поселения(9)'!E108</f>
        <v>795 00 00</v>
      </c>
      <c r="F98" s="14" t="str">
        <f>'вед структура поселения(9)'!F108</f>
        <v>200</v>
      </c>
      <c r="G98" s="73">
        <f>'вед структура поселения(9)'!H108</f>
        <v>0</v>
      </c>
    </row>
    <row r="99" spans="1:7" ht="27" customHeight="1">
      <c r="A99" s="13" t="s">
        <v>153</v>
      </c>
      <c r="B99" s="13" t="str">
        <f>'вед структура поселения(9)'!B109</f>
        <v>001</v>
      </c>
      <c r="C99" s="14" t="str">
        <f>'вед структура поселения(9)'!C109</f>
        <v>04</v>
      </c>
      <c r="D99" s="14" t="str">
        <f>'вед структура поселения(9)'!D109</f>
        <v>09</v>
      </c>
      <c r="E99" s="14" t="str">
        <f>'вед структура поселения(9)'!E109</f>
        <v>795 00 00</v>
      </c>
      <c r="F99" s="14" t="str">
        <f>'вед структура поселения(9)'!F109</f>
        <v>240</v>
      </c>
      <c r="G99" s="73">
        <f>'вед структура поселения(9)'!H109</f>
        <v>0</v>
      </c>
    </row>
    <row r="100" spans="1:7" s="11" customFormat="1" ht="14.25">
      <c r="A100" s="9" t="str">
        <f>'вед структура поселения(9)'!A112</f>
        <v>Дорожное хозяйство (дорожные фонды)</v>
      </c>
      <c r="B100" s="9">
        <f>'вед структура поселения(9)'!B112</f>
        <v>0</v>
      </c>
      <c r="C100" s="10" t="str">
        <f>'вед структура поселения(9)'!C112</f>
        <v>04</v>
      </c>
      <c r="D100" s="10" t="str">
        <f>'вед структура поселения(9)'!D112</f>
        <v>09</v>
      </c>
      <c r="E100" s="10"/>
      <c r="F100" s="10"/>
      <c r="G100" s="72" t="e">
        <f>G110</f>
        <v>#REF!</v>
      </c>
    </row>
    <row r="101" spans="1:7" ht="20.25" customHeight="1">
      <c r="A101" s="13">
        <f>'вед структура поселения(9)'!A113</f>
        <v>0</v>
      </c>
      <c r="B101" s="13">
        <f>'вед структура поселения(9)'!B113</f>
        <v>0</v>
      </c>
      <c r="C101" s="14">
        <f>'вед структура поселения(9)'!C113</f>
        <v>0</v>
      </c>
      <c r="D101" s="14">
        <f>'вед структура поселения(9)'!D113</f>
        <v>0</v>
      </c>
      <c r="E101" s="14">
        <f>'вед структура поселения(9)'!E113</f>
        <v>0</v>
      </c>
      <c r="F101" s="14"/>
      <c r="G101" s="73">
        <f>'вед структура поселения(9)'!H113</f>
        <v>0</v>
      </c>
    </row>
    <row r="102" spans="1:7" ht="29.25" customHeight="1">
      <c r="A102" s="13">
        <f>'вед структура поселения(9)'!A114</f>
        <v>0</v>
      </c>
      <c r="B102" s="13">
        <f>'вед структура поселения(9)'!B114</f>
        <v>0</v>
      </c>
      <c r="C102" s="14">
        <f>'вед структура поселения(9)'!C114</f>
        <v>0</v>
      </c>
      <c r="D102" s="14">
        <f>'вед структура поселения(9)'!D114</f>
        <v>0</v>
      </c>
      <c r="E102" s="14">
        <f>'вед структура поселения(9)'!E114</f>
        <v>0</v>
      </c>
      <c r="F102" s="14"/>
      <c r="G102" s="73">
        <f>'вед структура поселения(9)'!H114</f>
        <v>0</v>
      </c>
    </row>
    <row r="103" spans="1:7" ht="20.25" customHeight="1">
      <c r="A103" s="13">
        <f>'вед структура поселения(9)'!A115</f>
        <v>0</v>
      </c>
      <c r="B103" s="13">
        <f>'вед структура поселения(9)'!B115</f>
        <v>0</v>
      </c>
      <c r="C103" s="14">
        <f>'вед структура поселения(9)'!C115</f>
        <v>0</v>
      </c>
      <c r="D103" s="14">
        <f>'вед структура поселения(9)'!D115</f>
        <v>0</v>
      </c>
      <c r="E103" s="14">
        <f>'вед структура поселения(9)'!E115</f>
        <v>0</v>
      </c>
      <c r="F103" s="14">
        <f>'вед структура поселения(9)'!F115</f>
        <v>0</v>
      </c>
      <c r="G103" s="73">
        <f>'вед структура поселения(9)'!H115</f>
        <v>0</v>
      </c>
    </row>
    <row r="104" spans="1:7" ht="24" customHeight="1">
      <c r="A104" s="13">
        <f>'вед структура поселения(9)'!A116</f>
        <v>0</v>
      </c>
      <c r="B104" s="13">
        <f>'вед структура поселения(9)'!B116</f>
        <v>0</v>
      </c>
      <c r="C104" s="14">
        <f>'вед структура поселения(9)'!C116</f>
        <v>0</v>
      </c>
      <c r="D104" s="14">
        <f>'вед структура поселения(9)'!D116</f>
        <v>0</v>
      </c>
      <c r="E104" s="14">
        <f>'вед структура поселения(9)'!E116</f>
        <v>0</v>
      </c>
      <c r="F104" s="14">
        <f>'вед структура поселения(9)'!F116</f>
        <v>0</v>
      </c>
      <c r="G104" s="73">
        <f>'вед структура поселения(9)'!H116</f>
        <v>0</v>
      </c>
    </row>
    <row r="105" spans="1:7" ht="15">
      <c r="A105" s="13">
        <f>'вед структура поселения(9)'!A117</f>
        <v>0</v>
      </c>
      <c r="B105" s="13">
        <f>'вед структура поселения(9)'!B117</f>
        <v>0</v>
      </c>
      <c r="C105" s="14">
        <f>'вед структура поселения(9)'!C117</f>
        <v>0</v>
      </c>
      <c r="D105" s="14">
        <f>'вед структура поселения(9)'!D117</f>
        <v>0</v>
      </c>
      <c r="E105" s="14">
        <f>'вед структура поселения(9)'!E117</f>
        <v>0</v>
      </c>
      <c r="F105" s="14">
        <f>'вед структура поселения(9)'!F117</f>
        <v>0</v>
      </c>
      <c r="G105" s="73">
        <f>'вед структура поселения(9)'!H117</f>
        <v>0</v>
      </c>
    </row>
    <row r="106" spans="1:7" ht="27.75" customHeight="1">
      <c r="A106" s="13">
        <f>'вед структура поселения(9)'!A118</f>
        <v>0</v>
      </c>
      <c r="B106" s="13">
        <f>'вед структура поселения(9)'!B118</f>
        <v>0</v>
      </c>
      <c r="C106" s="14">
        <f>'вед структура поселения(9)'!C118</f>
        <v>0</v>
      </c>
      <c r="D106" s="14">
        <f>'вед структура поселения(9)'!D118</f>
        <v>0</v>
      </c>
      <c r="E106" s="14">
        <f>'вед структура поселения(9)'!E118</f>
        <v>0</v>
      </c>
      <c r="F106" s="14"/>
      <c r="G106" s="73">
        <f>'вед структура поселения(9)'!H118</f>
        <v>0</v>
      </c>
    </row>
    <row r="107" spans="1:7" ht="15" hidden="1">
      <c r="A107" s="13">
        <f>'вед структура поселения(9)'!A119</f>
        <v>0</v>
      </c>
      <c r="B107" s="13">
        <f>'вед структура поселения(9)'!B119</f>
        <v>0</v>
      </c>
      <c r="C107" s="14">
        <f>'вед структура поселения(9)'!C119</f>
        <v>0</v>
      </c>
      <c r="D107" s="14">
        <f>'вед структура поселения(9)'!D119</f>
        <v>0</v>
      </c>
      <c r="E107" s="14">
        <f>'вед структура поселения(9)'!E119</f>
        <v>0</v>
      </c>
      <c r="F107" s="14"/>
      <c r="G107" s="73">
        <f>'вед структура поселения(9)'!H119</f>
        <v>0</v>
      </c>
    </row>
    <row r="108" spans="1:7" ht="25.5" hidden="1">
      <c r="A108" s="13" t="str">
        <f>'вед структура поселения(9)'!A127</f>
        <v>Капитальный ремонт,ремонт и содержаниеавтомобильных дорог общего пользования местного значения</v>
      </c>
      <c r="B108" s="13">
        <f>'вед структура поселения(9)'!B127</f>
        <v>0</v>
      </c>
      <c r="C108" s="14" t="str">
        <f>'вед структура поселения(9)'!C127</f>
        <v>04</v>
      </c>
      <c r="D108" s="14" t="str">
        <f>'вед структура поселения(9)'!D127</f>
        <v>09</v>
      </c>
      <c r="E108" s="14">
        <f>'вед структура поселения(9)'!E127</f>
        <v>7611424</v>
      </c>
      <c r="F108" s="14">
        <f>'вед структура поселения(9)'!F127</f>
        <v>0</v>
      </c>
      <c r="G108" s="73">
        <f>'вед структура поселения(9)'!H127</f>
        <v>0</v>
      </c>
    </row>
    <row r="109" spans="1:7" ht="15" hidden="1">
      <c r="A109" s="13" t="e">
        <f>'вед структура поселения(9)'!#REF!</f>
        <v>#REF!</v>
      </c>
      <c r="B109" s="13" t="e">
        <f>'вед структура поселения(9)'!#REF!</f>
        <v>#REF!</v>
      </c>
      <c r="C109" s="14" t="e">
        <f>'вед структура поселения(9)'!#REF!</f>
        <v>#REF!</v>
      </c>
      <c r="D109" s="14" t="e">
        <f>'вед структура поселения(9)'!#REF!</f>
        <v>#REF!</v>
      </c>
      <c r="E109" s="14" t="e">
        <f>'вед структура поселения(9)'!#REF!</f>
        <v>#REF!</v>
      </c>
      <c r="F109" s="14" t="e">
        <f>'вед структура поселения(9)'!#REF!</f>
        <v>#REF!</v>
      </c>
      <c r="G109" s="73" t="e">
        <f>'вед структура поселения(9)'!#REF!</f>
        <v>#REF!</v>
      </c>
    </row>
    <row r="110" spans="1:7" ht="25.5" hidden="1">
      <c r="A110" s="13" t="s">
        <v>80</v>
      </c>
      <c r="B110" s="13" t="e">
        <f>'вед структура поселения(9)'!#REF!</f>
        <v>#REF!</v>
      </c>
      <c r="C110" s="14" t="e">
        <f>'вед структура поселения(9)'!#REF!</f>
        <v>#REF!</v>
      </c>
      <c r="D110" s="14" t="e">
        <f>'вед структура поселения(9)'!#REF!</f>
        <v>#REF!</v>
      </c>
      <c r="E110" s="14" t="e">
        <f>'вед структура поселения(9)'!#REF!</f>
        <v>#REF!</v>
      </c>
      <c r="F110" s="14" t="e">
        <f>'вед структура поселения(9)'!#REF!</f>
        <v>#REF!</v>
      </c>
      <c r="G110" s="73" t="e">
        <f>'вед структура поселения(9)'!#REF!</f>
        <v>#REF!</v>
      </c>
    </row>
    <row r="111" spans="1:7" ht="25.5" hidden="1">
      <c r="A111" s="13" t="str">
        <f>'вед структура поселения(9)'!A135</f>
        <v>Закупка товаров, работ и услуг для государственных (муниципальных нужд)</v>
      </c>
      <c r="B111" s="13">
        <f>'вед структура поселения(9)'!B135</f>
        <v>0</v>
      </c>
      <c r="C111" s="14" t="str">
        <f>'вед структура поселения(9)'!C135</f>
        <v>04</v>
      </c>
      <c r="D111" s="14" t="str">
        <f>'вед структура поселения(9)'!D135</f>
        <v>09</v>
      </c>
      <c r="E111" s="14" t="str">
        <f>'вед структура поселения(9)'!E135</f>
        <v>76 1 1425</v>
      </c>
      <c r="F111" s="14"/>
      <c r="G111" s="73" t="str">
        <f>'вед структура поселения(9)'!H135</f>
        <v>2,000</v>
      </c>
    </row>
    <row r="112" spans="1:7" ht="25.5" hidden="1">
      <c r="A112" s="13" t="str">
        <f>'вед структура поселения(9)'!A136</f>
        <v>Закупка товаров, работ и услуг для государственных (муниципальных нужд)</v>
      </c>
      <c r="B112" s="13">
        <f>'вед структура поселения(9)'!B136</f>
        <v>0</v>
      </c>
      <c r="C112" s="14" t="str">
        <f>'вед структура поселения(9)'!C136</f>
        <v>04</v>
      </c>
      <c r="D112" s="14" t="str">
        <f>'вед структура поселения(9)'!D136</f>
        <v>09</v>
      </c>
      <c r="E112" s="14" t="str">
        <f>'вед структура поселения(9)'!E136</f>
        <v>76 1 1425</v>
      </c>
      <c r="F112" s="14" t="str">
        <f>'вед структура поселения(9)'!F136</f>
        <v>200</v>
      </c>
      <c r="G112" s="73" t="str">
        <f>'вед структура поселения(9)'!H136</f>
        <v>200,000</v>
      </c>
    </row>
    <row r="113" spans="1:7" ht="15" hidden="1">
      <c r="A113" s="13">
        <f>'вед структура поселения(9)'!A137</f>
        <v>0</v>
      </c>
      <c r="B113" s="13">
        <f>'вед структура поселения(9)'!B137</f>
        <v>0</v>
      </c>
      <c r="C113" s="14">
        <f>'вед структура поселения(9)'!C137</f>
        <v>0</v>
      </c>
      <c r="D113" s="14">
        <f>'вед структура поселения(9)'!D137</f>
        <v>0</v>
      </c>
      <c r="E113" s="14">
        <f>'вед структура поселения(9)'!E137</f>
        <v>0</v>
      </c>
      <c r="F113" s="14">
        <f>'вед структура поселения(9)'!F137</f>
        <v>0</v>
      </c>
      <c r="G113" s="73">
        <f>'вед структура поселения(9)'!H137</f>
        <v>0</v>
      </c>
    </row>
    <row r="114" spans="1:7" ht="15" hidden="1">
      <c r="A114" s="13">
        <f>'вед структура поселения(9)'!A138</f>
        <v>0</v>
      </c>
      <c r="B114" s="13">
        <f>'вед структура поселения(9)'!B138</f>
        <v>0</v>
      </c>
      <c r="C114" s="14">
        <f>'вед структура поселения(9)'!C138</f>
        <v>0</v>
      </c>
      <c r="D114" s="14">
        <f>'вед структура поселения(9)'!D138</f>
        <v>0</v>
      </c>
      <c r="E114" s="14">
        <f>'вед структура поселения(9)'!E138</f>
        <v>0</v>
      </c>
      <c r="F114" s="14">
        <f>'вед структура поселения(9)'!F138</f>
        <v>0</v>
      </c>
      <c r="G114" s="73">
        <f>'вед структура поселения(9)'!H138</f>
        <v>0</v>
      </c>
    </row>
    <row r="115" spans="1:7" s="11" customFormat="1" ht="14.25">
      <c r="A115" s="9" t="str">
        <f>'вед структура поселения(9)'!A142</f>
        <v>Жилищно-коммунальное хозяйство</v>
      </c>
      <c r="B115" s="9" t="str">
        <f>'вед структура поселения(9)'!B142</f>
        <v>001</v>
      </c>
      <c r="C115" s="10" t="str">
        <f>'вед структура поселения(9)'!C142</f>
        <v>05</v>
      </c>
      <c r="D115" s="10"/>
      <c r="E115" s="10"/>
      <c r="F115" s="10"/>
      <c r="G115" s="72" t="e">
        <f>G116+G128+G164</f>
        <v>#REF!</v>
      </c>
    </row>
    <row r="116" spans="1:7" s="11" customFormat="1" ht="17.25" customHeight="1">
      <c r="A116" s="9" t="str">
        <f>'вед структура поселения(9)'!A143</f>
        <v>Жилищное хозяйство</v>
      </c>
      <c r="B116" s="9" t="str">
        <f>'вед структура поселения(9)'!B143</f>
        <v>001</v>
      </c>
      <c r="C116" s="9" t="str">
        <f>'вед структура поселения(9)'!C143</f>
        <v>05</v>
      </c>
      <c r="D116" s="9" t="str">
        <f>'вед структура поселения(9)'!D143</f>
        <v>01</v>
      </c>
      <c r="E116" s="74"/>
      <c r="F116" s="9">
        <f>'вед структура поселения(9)'!F143</f>
        <v>0</v>
      </c>
      <c r="G116" s="9">
        <f>G124</f>
        <v>0</v>
      </c>
    </row>
    <row r="117" spans="1:7" ht="15" hidden="1">
      <c r="A117" s="9" t="str">
        <f>'вед структура поселения(9)'!A144</f>
        <v>Поддержка жилищного хозяйства </v>
      </c>
      <c r="B117" s="9" t="str">
        <f>'вед структура поселения(9)'!B144</f>
        <v>001</v>
      </c>
      <c r="C117" s="9" t="str">
        <f>'вед структура поселения(9)'!C144</f>
        <v>05</v>
      </c>
      <c r="D117" s="9" t="str">
        <f>'вед структура поселения(9)'!D144</f>
        <v>01</v>
      </c>
      <c r="E117" s="74" t="str">
        <f>'вед структура поселения(9)'!E144</f>
        <v>601 00 00</v>
      </c>
      <c r="F117" s="9">
        <f>'вед структура поселения(9)'!F144</f>
        <v>0</v>
      </c>
      <c r="G117" s="9">
        <f>'вед структура поселения(9)'!H144</f>
        <v>0</v>
      </c>
    </row>
    <row r="118" spans="1:7" ht="38.25" hidden="1">
      <c r="A118" s="9" t="str">
        <f>'вед структура поселения(9)'!A145</f>
        <v>Компенсация выпадающих доходов организациям, предоставляющим населению жилищные услуги по тарифам, не обеспечивающим возмещение издержек</v>
      </c>
      <c r="B118" s="9" t="str">
        <f>'вед структура поселения(9)'!B145</f>
        <v>001</v>
      </c>
      <c r="C118" s="9" t="str">
        <f>'вед структура поселения(9)'!C145</f>
        <v>05</v>
      </c>
      <c r="D118" s="9" t="str">
        <f>'вед структура поселения(9)'!D145</f>
        <v>01</v>
      </c>
      <c r="E118" s="74" t="str">
        <f>'вед структура поселения(9)'!E145</f>
        <v>350 01 00</v>
      </c>
      <c r="F118" s="9" t="str">
        <f>'вед структура поселения(9)'!F145</f>
        <v>000</v>
      </c>
      <c r="G118" s="9">
        <f>'вед структура поселения(9)'!H145</f>
        <v>0</v>
      </c>
    </row>
    <row r="119" spans="1:10" ht="20.25" hidden="1">
      <c r="A119" s="9" t="str">
        <f>'вед структура поселения(9)'!A146</f>
        <v>Субсидии юридическим лицам</v>
      </c>
      <c r="B119" s="9" t="str">
        <f>'вед структура поселения(9)'!B146</f>
        <v>001</v>
      </c>
      <c r="C119" s="9" t="str">
        <f>'вед структура поселения(9)'!C146</f>
        <v>05</v>
      </c>
      <c r="D119" s="9" t="str">
        <f>'вед структура поселения(9)'!D146</f>
        <v>01</v>
      </c>
      <c r="E119" s="74" t="str">
        <f>'вед структура поселения(9)'!E146</f>
        <v>350 01 00</v>
      </c>
      <c r="F119" s="9" t="str">
        <f>'вед структура поселения(9)'!F146</f>
        <v>006</v>
      </c>
      <c r="G119" s="9">
        <f>'вед структура поселения(9)'!H146</f>
        <v>0</v>
      </c>
      <c r="J119" s="16">
        <f>34277.4-'вед структура поселения(9)'!H15</f>
        <v>32899.052</v>
      </c>
    </row>
    <row r="120" spans="1:7" ht="38.25" hidden="1">
      <c r="A120" s="9" t="str">
        <f>'вед структура поселения(9)'!A147</f>
        <v>Капитальный ремонт государственного жилищного фонда субъектов Российской Федерации  и муниципального жилищного фонда</v>
      </c>
      <c r="B120" s="9" t="str">
        <f>'вед структура поселения(9)'!B147</f>
        <v>001</v>
      </c>
      <c r="C120" s="9" t="str">
        <f>'вед структура поселения(9)'!C147</f>
        <v>05</v>
      </c>
      <c r="D120" s="9" t="str">
        <f>'вед структура поселения(9)'!D147</f>
        <v>01</v>
      </c>
      <c r="E120" s="74" t="str">
        <f>'вед структура поселения(9)'!E147</f>
        <v>601 02 00</v>
      </c>
      <c r="F120" s="9">
        <f>'вед структура поселения(9)'!F147</f>
        <v>0</v>
      </c>
      <c r="G120" s="9">
        <f>'вед структура поселения(9)'!H147</f>
        <v>0</v>
      </c>
    </row>
    <row r="121" spans="1:7" ht="25.5" hidden="1">
      <c r="A121" s="9" t="str">
        <f>'вед структура поселения(9)'!A148</f>
        <v>Предоставление субсидий  бюджетным, автономным учреждениям и иным некоммерческим организациям</v>
      </c>
      <c r="B121" s="9" t="str">
        <f>'вед структура поселения(9)'!B148</f>
        <v>001</v>
      </c>
      <c r="C121" s="9" t="str">
        <f>'вед структура поселения(9)'!C148</f>
        <v>05</v>
      </c>
      <c r="D121" s="9" t="str">
        <f>'вед структура поселения(9)'!D148</f>
        <v>01</v>
      </c>
      <c r="E121" s="74" t="str">
        <f>'вед структура поселения(9)'!E148</f>
        <v>601 02 00</v>
      </c>
      <c r="F121" s="9" t="str">
        <f>'вед структура поселения(9)'!F148</f>
        <v>600</v>
      </c>
      <c r="G121" s="9">
        <f>'вед структура поселения(9)'!H148</f>
        <v>0</v>
      </c>
    </row>
    <row r="122" spans="1:7" ht="15" hidden="1">
      <c r="A122" s="9" t="str">
        <f>'вед структура поселения(9)'!A149</f>
        <v>Субсидии автономным учреждениям</v>
      </c>
      <c r="B122" s="9" t="str">
        <f>'вед структура поселения(9)'!B149</f>
        <v>001</v>
      </c>
      <c r="C122" s="9" t="str">
        <f>'вед структура поселения(9)'!C149</f>
        <v>05</v>
      </c>
      <c r="D122" s="9" t="str">
        <f>'вед структура поселения(9)'!D149</f>
        <v>01</v>
      </c>
      <c r="E122" s="74" t="str">
        <f>'вед структура поселения(9)'!E149</f>
        <v>601 02 00</v>
      </c>
      <c r="F122" s="9" t="str">
        <f>'вед структура поселения(9)'!F149</f>
        <v>620</v>
      </c>
      <c r="G122" s="9">
        <f>'вед структура поселения(9)'!H149</f>
        <v>0</v>
      </c>
    </row>
    <row r="123" spans="1:7" ht="38.25" hidden="1">
      <c r="A123" s="9" t="str">
        <f>'вед структура поселения(9)'!A150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23" s="9" t="str">
        <f>'вед структура поселения(9)'!B150</f>
        <v>001</v>
      </c>
      <c r="C123" s="9" t="str">
        <f>'вед структура поселения(9)'!C150</f>
        <v>05</v>
      </c>
      <c r="D123" s="9" t="str">
        <f>'вед структура поселения(9)'!D150</f>
        <v>01</v>
      </c>
      <c r="E123" s="74" t="str">
        <f>'вед структура поселения(9)'!E150</f>
        <v>601 02 00</v>
      </c>
      <c r="F123" s="9" t="str">
        <f>'вед структура поселения(9)'!F150</f>
        <v>621</v>
      </c>
      <c r="G123" s="9">
        <f>'вед структура поселения(9)'!H150</f>
        <v>0</v>
      </c>
    </row>
    <row r="124" spans="1:7" ht="28.5" customHeight="1" hidden="1">
      <c r="A124" s="13" t="str">
        <f>'вед структура поселения(9)'!A151</f>
        <v>Непрограммная деятельность органов исполнительной власти Ивановского сельсовета Рыльского района Курской области  </v>
      </c>
      <c r="B124" s="13" t="str">
        <f>'вед структура поселения(9)'!B151</f>
        <v>001</v>
      </c>
      <c r="C124" s="13" t="str">
        <f>'вед структура поселения(9)'!C151</f>
        <v>05</v>
      </c>
      <c r="D124" s="13" t="str">
        <f>'вед структура поселения(9)'!D151</f>
        <v>01</v>
      </c>
      <c r="E124" s="75" t="str">
        <f>'вед структура поселения(9)'!E151</f>
        <v>76 0 0000</v>
      </c>
      <c r="F124" s="13">
        <f>'вед структура поселения(9)'!F151</f>
        <v>0</v>
      </c>
      <c r="G124" s="13">
        <f>'вед структура поселения(9)'!H151</f>
        <v>0</v>
      </c>
    </row>
    <row r="125" spans="1:7" ht="15" hidden="1">
      <c r="A125" s="13" t="str">
        <f>'вед структура поселения(9)'!A154</f>
        <v>Закупка товаров, работ и услуг для муниципальных нужд</v>
      </c>
      <c r="B125" s="13" t="str">
        <f>'вед структура поселения(9)'!B154</f>
        <v>001</v>
      </c>
      <c r="C125" s="13" t="str">
        <f>'вед структура поселения(9)'!C154</f>
        <v>05</v>
      </c>
      <c r="D125" s="13" t="str">
        <f>'вед структура поселения(9)'!D154</f>
        <v>01</v>
      </c>
      <c r="E125" s="75" t="str">
        <f>'вед структура поселения(9)'!E154</f>
        <v>76 1 1430</v>
      </c>
      <c r="F125" s="13" t="str">
        <f>'вед структура поселения(9)'!F154</f>
        <v>200</v>
      </c>
      <c r="G125" s="13">
        <f>'вед структура поселения(9)'!H154</f>
        <v>0</v>
      </c>
    </row>
    <row r="126" spans="1:7" ht="15" hidden="1">
      <c r="A126" s="13" t="e">
        <f>'вед структура поселения(9)'!#REF!</f>
        <v>#REF!</v>
      </c>
      <c r="B126" s="13" t="e">
        <f>'вед структура поселения(9)'!#REF!</f>
        <v>#REF!</v>
      </c>
      <c r="C126" s="13" t="e">
        <f>'вед структура поселения(9)'!#REF!</f>
        <v>#REF!</v>
      </c>
      <c r="D126" s="13" t="e">
        <f>'вед структура поселения(9)'!#REF!</f>
        <v>#REF!</v>
      </c>
      <c r="E126" s="75" t="e">
        <f>'вед структура поселения(9)'!#REF!</f>
        <v>#REF!</v>
      </c>
      <c r="F126" s="13" t="e">
        <f>'вед структура поселения(9)'!#REF!</f>
        <v>#REF!</v>
      </c>
      <c r="G126" s="13" t="e">
        <f>'вед структура поселения(9)'!#REF!</f>
        <v>#REF!</v>
      </c>
    </row>
    <row r="127" spans="1:7" ht="19.5" customHeight="1">
      <c r="A127" s="13" t="s">
        <v>154</v>
      </c>
      <c r="B127" s="13" t="e">
        <f>'вед структура поселения(9)'!#REF!</f>
        <v>#REF!</v>
      </c>
      <c r="C127" s="13" t="e">
        <f>'вед структура поселения(9)'!#REF!</f>
        <v>#REF!</v>
      </c>
      <c r="D127" s="13" t="e">
        <f>'вед структура поселения(9)'!#REF!</f>
        <v>#REF!</v>
      </c>
      <c r="E127" s="75" t="e">
        <f>'вед структура поселения(9)'!#REF!</f>
        <v>#REF!</v>
      </c>
      <c r="F127" s="13" t="e">
        <f>'вед структура поселения(9)'!#REF!</f>
        <v>#REF!</v>
      </c>
      <c r="G127" s="13" t="e">
        <f>'вед структура поселения(9)'!#REF!</f>
        <v>#REF!</v>
      </c>
    </row>
    <row r="128" spans="1:7" s="11" customFormat="1" ht="14.25">
      <c r="A128" s="9" t="str">
        <f>'вед структура поселения(9)'!A155</f>
        <v>Коммунальное хозяйство</v>
      </c>
      <c r="B128" s="9" t="str">
        <f>'вед структура поселения(9)'!B155</f>
        <v>001</v>
      </c>
      <c r="C128" s="9" t="str">
        <f>'вед структура поселения(9)'!C155</f>
        <v>05</v>
      </c>
      <c r="D128" s="9" t="str">
        <f>'вед структура поселения(9)'!D155</f>
        <v>02</v>
      </c>
      <c r="E128" s="74"/>
      <c r="F128" s="9">
        <f>'вед структура поселения(9)'!F155</f>
        <v>0</v>
      </c>
      <c r="G128" s="9">
        <f>G143+G144+G192</f>
        <v>0</v>
      </c>
    </row>
    <row r="129" spans="1:7" ht="51" hidden="1">
      <c r="A129" s="9" t="str">
        <f>'вед структура поселения(9)'!A156</f>
        <v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v>
      </c>
      <c r="B129" s="9" t="str">
        <f>'вед структура поселения(9)'!B156</f>
        <v>001</v>
      </c>
      <c r="C129" s="9" t="str">
        <f>'вед структура поселения(9)'!C156</f>
        <v>05</v>
      </c>
      <c r="D129" s="9" t="str">
        <f>'вед структура поселения(9)'!D156</f>
        <v>02</v>
      </c>
      <c r="E129" s="74" t="str">
        <f>'вед структура поселения(9)'!E156</f>
        <v>01 0 0000</v>
      </c>
      <c r="F129" s="9">
        <f>'вед структура поселения(9)'!F156</f>
        <v>0</v>
      </c>
      <c r="G129" s="9">
        <f>'вед структура поселения(9)'!H156</f>
        <v>0</v>
      </c>
    </row>
    <row r="130" spans="1:7" ht="25.5" hidden="1">
      <c r="A130" s="9" t="str">
        <f>'вед структура поселения(9)'!A157</f>
        <v>Субсидии на софинансирование капитальных вложений в объекты муниципальной собственности</v>
      </c>
      <c r="B130" s="9" t="str">
        <f>'вед структура поселения(9)'!B157</f>
        <v>001</v>
      </c>
      <c r="C130" s="9" t="str">
        <f>'вед структура поселения(9)'!C157</f>
        <v>05</v>
      </c>
      <c r="D130" s="9" t="str">
        <f>'вед структура поселения(9)'!D157</f>
        <v>02</v>
      </c>
      <c r="E130" s="74" t="str">
        <f>'вед структура поселения(9)'!E157</f>
        <v>01 0 1349</v>
      </c>
      <c r="F130" s="9">
        <f>'вед структура поселения(9)'!F157</f>
        <v>0</v>
      </c>
      <c r="G130" s="9">
        <f>'вед структура поселения(9)'!H157</f>
        <v>0</v>
      </c>
    </row>
    <row r="131" spans="1:7" ht="15" hidden="1">
      <c r="A131" s="9" t="str">
        <f>'вед структура поселения(9)'!A158</f>
        <v>Бюджетные инвестиции</v>
      </c>
      <c r="B131" s="9" t="str">
        <f>'вед структура поселения(9)'!B158</f>
        <v>001</v>
      </c>
      <c r="C131" s="9" t="str">
        <f>'вед структура поселения(9)'!C158</f>
        <v>05</v>
      </c>
      <c r="D131" s="9" t="str">
        <f>'вед структура поселения(9)'!D158</f>
        <v>02</v>
      </c>
      <c r="E131" s="74" t="str">
        <f>'вед структура поселения(9)'!E158</f>
        <v>01 0 1349</v>
      </c>
      <c r="F131" s="9" t="str">
        <f>'вед структура поселения(9)'!F158</f>
        <v>400</v>
      </c>
      <c r="G131" s="9">
        <f>'вед структура поселения(9)'!H158</f>
        <v>0</v>
      </c>
    </row>
    <row r="132" spans="1:7" ht="43.5" customHeight="1" hidden="1">
      <c r="A132" s="9" t="e">
        <f>'вед структура поселения(9)'!#REF!</f>
        <v>#REF!</v>
      </c>
      <c r="B132" s="9" t="e">
        <f>'вед структура поселения(9)'!#REF!</f>
        <v>#REF!</v>
      </c>
      <c r="C132" s="9" t="e">
        <f>'вед структура поселения(9)'!#REF!</f>
        <v>#REF!</v>
      </c>
      <c r="D132" s="9" t="e">
        <f>'вед структура поселения(9)'!#REF!</f>
        <v>#REF!</v>
      </c>
      <c r="E132" s="74" t="e">
        <f>'вед структура поселения(9)'!#REF!</f>
        <v>#REF!</v>
      </c>
      <c r="F132" s="9" t="e">
        <f>'вед структура поселения(9)'!#REF!</f>
        <v>#REF!</v>
      </c>
      <c r="G132" s="9" t="e">
        <f>'вед структура поселения(9)'!#REF!</f>
        <v>#REF!</v>
      </c>
    </row>
    <row r="133" spans="1:7" ht="15" hidden="1">
      <c r="A133" s="9" t="e">
        <f>'вед структура поселения(9)'!#REF!</f>
        <v>#REF!</v>
      </c>
      <c r="B133" s="9" t="e">
        <f>'вед структура поселения(9)'!#REF!</f>
        <v>#REF!</v>
      </c>
      <c r="C133" s="9" t="e">
        <f>'вед структура поселения(9)'!#REF!</f>
        <v>#REF!</v>
      </c>
      <c r="D133" s="9" t="e">
        <f>'вед структура поселения(9)'!#REF!</f>
        <v>#REF!</v>
      </c>
      <c r="E133" s="74" t="e">
        <f>'вед структура поселения(9)'!#REF!</f>
        <v>#REF!</v>
      </c>
      <c r="F133" s="9" t="e">
        <f>'вед структура поселения(9)'!#REF!</f>
        <v>#REF!</v>
      </c>
      <c r="G133" s="9" t="e">
        <f>'вед структура поселения(9)'!#REF!</f>
        <v>#REF!</v>
      </c>
    </row>
    <row r="134" spans="1:7" ht="15" hidden="1">
      <c r="A134" s="9" t="str">
        <f>'вед структура поселения(9)'!A159</f>
        <v>Капитальные вложения в объекты муниципальной собственности </v>
      </c>
      <c r="B134" s="9" t="str">
        <f>'вед структура поселения(9)'!B159</f>
        <v>001</v>
      </c>
      <c r="C134" s="9" t="str">
        <f>'вед структура поселения(9)'!C159</f>
        <v>05</v>
      </c>
      <c r="D134" s="9" t="str">
        <f>'вед структура поселения(9)'!D159</f>
        <v>02</v>
      </c>
      <c r="E134" s="74" t="str">
        <f>'вед структура поселения(9)'!E159</f>
        <v>01 0 1429</v>
      </c>
      <c r="F134" s="9">
        <f>'вед структура поселения(9)'!F159</f>
        <v>0</v>
      </c>
      <c r="G134" s="9">
        <f>'вед структура поселения(9)'!H159</f>
        <v>0</v>
      </c>
    </row>
    <row r="135" spans="1:7" ht="25.5" hidden="1">
      <c r="A135" s="9" t="str">
        <f>'вед структура поселения(9)'!A161</f>
        <v>Государственная поддержка молодых семей в улучшении жилищных условий</v>
      </c>
      <c r="B135" s="9" t="str">
        <f>'вед структура поселения(9)'!B161</f>
        <v>001</v>
      </c>
      <c r="C135" s="9" t="str">
        <f>'вед структура поселения(9)'!C161</f>
        <v>05</v>
      </c>
      <c r="D135" s="9" t="str">
        <f>'вед структура поселения(9)'!D161</f>
        <v>02</v>
      </c>
      <c r="E135" s="74" t="str">
        <f>'вед структура поселения(9)'!E161</f>
        <v>01 0 1418</v>
      </c>
      <c r="F135" s="9">
        <f>'вед структура поселения(9)'!F161</f>
        <v>0</v>
      </c>
      <c r="G135" s="9">
        <f>'вед структура поселения(9)'!H161</f>
        <v>0</v>
      </c>
    </row>
    <row r="136" spans="1:7" ht="15" hidden="1">
      <c r="A136" s="9" t="e">
        <f>'вед структура поселения(9)'!#REF!</f>
        <v>#REF!</v>
      </c>
      <c r="B136" s="9" t="e">
        <f>'вед структура поселения(9)'!#REF!</f>
        <v>#REF!</v>
      </c>
      <c r="C136" s="9" t="e">
        <f>'вед структура поселения(9)'!#REF!</f>
        <v>#REF!</v>
      </c>
      <c r="D136" s="9" t="e">
        <f>'вед структура поселения(9)'!#REF!</f>
        <v>#REF!</v>
      </c>
      <c r="E136" s="74" t="e">
        <f>'вед структура поселения(9)'!#REF!</f>
        <v>#REF!</v>
      </c>
      <c r="F136" s="9" t="e">
        <f>'вед структура поселения(9)'!#REF!</f>
        <v>#REF!</v>
      </c>
      <c r="G136" s="9" t="e">
        <f>'вед структура поселения(9)'!#REF!</f>
        <v>#REF!</v>
      </c>
    </row>
    <row r="137" spans="1:7" ht="15" hidden="1">
      <c r="A137" s="9" t="str">
        <f>'вед структура поселения(9)'!A162</f>
        <v>Бюджетные инвестиции</v>
      </c>
      <c r="B137" s="9" t="str">
        <f>'вед структура поселения(9)'!B162</f>
        <v>001</v>
      </c>
      <c r="C137" s="9" t="str">
        <f>'вед структура поселения(9)'!C162</f>
        <v>05</v>
      </c>
      <c r="D137" s="9" t="str">
        <f>'вед структура поселения(9)'!D162</f>
        <v>02</v>
      </c>
      <c r="E137" s="74" t="str">
        <f>'вед структура поселения(9)'!E162</f>
        <v>01 0 1418</v>
      </c>
      <c r="F137" s="9" t="str">
        <f>'вед структура поселения(9)'!F162</f>
        <v>400</v>
      </c>
      <c r="G137" s="9">
        <f>'вед структура поселения(9)'!H162</f>
        <v>0</v>
      </c>
    </row>
    <row r="138" spans="1:7" ht="15" hidden="1">
      <c r="A138" s="9" t="e">
        <f>'вед структура поселения(9)'!#REF!</f>
        <v>#REF!</v>
      </c>
      <c r="B138" s="9" t="e">
        <f>'вед структура поселения(9)'!#REF!</f>
        <v>#REF!</v>
      </c>
      <c r="C138" s="9" t="e">
        <f>'вед структура поселения(9)'!#REF!</f>
        <v>#REF!</v>
      </c>
      <c r="D138" s="9" t="e">
        <f>'вед структура поселения(9)'!#REF!</f>
        <v>#REF!</v>
      </c>
      <c r="E138" s="74" t="e">
        <f>'вед структура поселения(9)'!#REF!</f>
        <v>#REF!</v>
      </c>
      <c r="F138" s="9" t="e">
        <f>'вед структура поселения(9)'!#REF!</f>
        <v>#REF!</v>
      </c>
      <c r="G138" s="9" t="e">
        <f>'вед структура поселения(9)'!#REF!</f>
        <v>#REF!</v>
      </c>
    </row>
    <row r="139" spans="1:7" ht="15" hidden="1">
      <c r="A139" s="9" t="e">
        <f>'вед структура поселения(9)'!#REF!</f>
        <v>#REF!</v>
      </c>
      <c r="B139" s="9" t="e">
        <f>'вед структура поселения(9)'!#REF!</f>
        <v>#REF!</v>
      </c>
      <c r="C139" s="9" t="e">
        <f>'вед структура поселения(9)'!#REF!</f>
        <v>#REF!</v>
      </c>
      <c r="D139" s="9" t="e">
        <f>'вед структура поселения(9)'!#REF!</f>
        <v>#REF!</v>
      </c>
      <c r="E139" s="74" t="e">
        <f>'вед структура поселения(9)'!#REF!</f>
        <v>#REF!</v>
      </c>
      <c r="F139" s="9" t="e">
        <f>'вед структура поселения(9)'!#REF!</f>
        <v>#REF!</v>
      </c>
      <c r="G139" s="9" t="e">
        <f>'вед структура поселения(9)'!#REF!</f>
        <v>#REF!</v>
      </c>
    </row>
    <row r="140" spans="1:7" ht="27.75" customHeight="1" hidden="1">
      <c r="A140" s="13" t="str">
        <f>'вед структура поселения(9)'!A169</f>
        <v>Муниципальная целевая прграмма "Социальное развитие села на 2010-2014 годы"</v>
      </c>
      <c r="B140" s="13" t="str">
        <f>'вед структура поселения(9)'!B169</f>
        <v>001</v>
      </c>
      <c r="C140" s="13" t="str">
        <f>'вед структура поселения(9)'!C169</f>
        <v>05</v>
      </c>
      <c r="D140" s="13" t="str">
        <f>'вед структура поселения(9)'!D169</f>
        <v>02</v>
      </c>
      <c r="E140" s="75" t="str">
        <f>'вед структура поселения(9)'!E169</f>
        <v>79 1 1328</v>
      </c>
      <c r="F140" s="13">
        <f>'вед структура поселения(9)'!F169</f>
        <v>0</v>
      </c>
      <c r="G140" s="13">
        <f>'вед структура поселения(9)'!H169</f>
        <v>0</v>
      </c>
    </row>
    <row r="141" spans="1:7" ht="15" hidden="1">
      <c r="A141" s="13" t="str">
        <f>'вед структура поселения(9)'!A170</f>
        <v>Закупка товаров, работ и услуг для муниципальных нужд</v>
      </c>
      <c r="B141" s="13" t="str">
        <f>'вед структура поселения(9)'!B170</f>
        <v>001</v>
      </c>
      <c r="C141" s="13" t="str">
        <f>'вед структура поселения(9)'!C170</f>
        <v>05</v>
      </c>
      <c r="D141" s="13" t="str">
        <f>'вед структура поселения(9)'!D170</f>
        <v>02</v>
      </c>
      <c r="E141" s="75" t="str">
        <f>'вед структура поселения(9)'!E170</f>
        <v>80 1 1328</v>
      </c>
      <c r="F141" s="13" t="str">
        <f>'вед структура поселения(9)'!F170</f>
        <v>200</v>
      </c>
      <c r="G141" s="13">
        <f>'вед структура поселения(9)'!H170</f>
        <v>0</v>
      </c>
    </row>
    <row r="142" spans="1:7" ht="15" hidden="1">
      <c r="A142" s="13" t="str">
        <f>'вед структура поселения(9)'!A171</f>
        <v>Иные закупки товаров, работ и услуг для муниципальных нужд</v>
      </c>
      <c r="B142" s="13" t="str">
        <f>'вед структура поселения(9)'!B171</f>
        <v>001</v>
      </c>
      <c r="C142" s="13" t="str">
        <f>'вед структура поселения(9)'!C171</f>
        <v>05</v>
      </c>
      <c r="D142" s="13" t="str">
        <f>'вед структура поселения(9)'!D171</f>
        <v>02</v>
      </c>
      <c r="E142" s="75" t="str">
        <f>'вед структура поселения(9)'!E171</f>
        <v>81 1 1328</v>
      </c>
      <c r="F142" s="13" t="str">
        <f>'вед структура поселения(9)'!F171</f>
        <v>240</v>
      </c>
      <c r="G142" s="13">
        <f>'вед структура поселения(9)'!H171</f>
        <v>0</v>
      </c>
    </row>
    <row r="143" spans="1:7" ht="45.75" customHeight="1" hidden="1">
      <c r="A143" s="13" t="s">
        <v>155</v>
      </c>
      <c r="B143" s="13" t="str">
        <f>'вед структура поселения(9)'!B172</f>
        <v>001</v>
      </c>
      <c r="C143" s="13" t="str">
        <f>'вед структура поселения(9)'!C172</f>
        <v>05</v>
      </c>
      <c r="D143" s="13" t="str">
        <f>'вед структура поселения(9)'!D172</f>
        <v>02</v>
      </c>
      <c r="E143" s="75" t="str">
        <f>'вед структура поселения(9)'!E172</f>
        <v>82 1 1328</v>
      </c>
      <c r="F143" s="13" t="str">
        <f>'вед структура поселения(9)'!F172</f>
        <v>244</v>
      </c>
      <c r="G143" s="13">
        <f>'вед структура поселения(9)'!H172</f>
        <v>0</v>
      </c>
    </row>
    <row r="144" spans="1:9" ht="39" customHeight="1">
      <c r="A144" s="13" t="str">
        <f>'вед структура поселения(9)'!A180</f>
        <v>Мероприятия в области коммунального хозяйства</v>
      </c>
      <c r="B144" s="13" t="str">
        <f>'вед структура поселения(9)'!B180</f>
        <v>001</v>
      </c>
      <c r="C144" s="13" t="str">
        <f>'вед структура поселения(9)'!C180</f>
        <v>05</v>
      </c>
      <c r="D144" s="13" t="str">
        <f>'вед структура поселения(9)'!D180</f>
        <v>02</v>
      </c>
      <c r="E144" s="75" t="str">
        <f>'вед структура поселения(9)'!E180</f>
        <v>76 1 1431</v>
      </c>
      <c r="F144" s="13">
        <f>'вед структура поселения(9)'!F180</f>
        <v>0</v>
      </c>
      <c r="G144" s="13">
        <f>'вед структура поселения(9)'!H180</f>
        <v>0</v>
      </c>
      <c r="I144" s="5">
        <f>18600*0.06</f>
        <v>1116</v>
      </c>
    </row>
    <row r="145" spans="1:7" s="17" customFormat="1" ht="33" customHeight="1" hidden="1">
      <c r="A145" s="13" t="str">
        <f>'вед структура поселения(9)'!A181</f>
        <v>Закупка товаров, работ и услуг для государственных (муниципальных ) нужд</v>
      </c>
      <c r="B145" s="13" t="str">
        <f>'вед структура поселения(9)'!B181</f>
        <v>001</v>
      </c>
      <c r="C145" s="13" t="str">
        <f>'вед структура поселения(9)'!C181</f>
        <v>05</v>
      </c>
      <c r="D145" s="13" t="str">
        <f>'вед структура поселения(9)'!D181</f>
        <v>02</v>
      </c>
      <c r="E145" s="75" t="str">
        <f>'вед структура поселения(9)'!E181</f>
        <v>76 1 1431</v>
      </c>
      <c r="F145" s="13" t="str">
        <f>'вед структура поселения(9)'!F181</f>
        <v>200</v>
      </c>
      <c r="G145" s="13">
        <f>'вед структура поселения(9)'!H181</f>
        <v>0</v>
      </c>
    </row>
    <row r="146" spans="1:8" ht="33" customHeight="1" hidden="1">
      <c r="A146" s="13" t="e">
        <f>'вед структура поселения(9)'!#REF!</f>
        <v>#REF!</v>
      </c>
      <c r="B146" s="13" t="e">
        <f>'вед структура поселения(9)'!#REF!</f>
        <v>#REF!</v>
      </c>
      <c r="C146" s="13" t="e">
        <f>'вед структура поселения(9)'!#REF!</f>
        <v>#REF!</v>
      </c>
      <c r="D146" s="13" t="e">
        <f>'вед структура поселения(9)'!#REF!</f>
        <v>#REF!</v>
      </c>
      <c r="E146" s="75" t="e">
        <f>'вед структура поселения(9)'!#REF!</f>
        <v>#REF!</v>
      </c>
      <c r="F146" s="13" t="e">
        <f>'вед структура поселения(9)'!#REF!</f>
        <v>#REF!</v>
      </c>
      <c r="G146" s="13" t="e">
        <f>'вед структура поселения(9)'!#REF!</f>
        <v>#REF!</v>
      </c>
      <c r="H146" s="17"/>
    </row>
    <row r="147" spans="1:8" ht="33" customHeight="1" hidden="1">
      <c r="A147" s="13" t="e">
        <f>'вед структура поселения(9)'!#REF!</f>
        <v>#REF!</v>
      </c>
      <c r="B147" s="13" t="e">
        <f>'вед структура поселения(9)'!#REF!</f>
        <v>#REF!</v>
      </c>
      <c r="C147" s="13" t="e">
        <f>'вед структура поселения(9)'!#REF!</f>
        <v>#REF!</v>
      </c>
      <c r="D147" s="13" t="e">
        <f>'вед структура поселения(9)'!#REF!</f>
        <v>#REF!</v>
      </c>
      <c r="E147" s="75" t="e">
        <f>'вед структура поселения(9)'!#REF!</f>
        <v>#REF!</v>
      </c>
      <c r="F147" s="13" t="e">
        <f>'вед структура поселения(9)'!#REF!</f>
        <v>#REF!</v>
      </c>
      <c r="G147" s="13" t="e">
        <f>'вед структура поселения(9)'!#REF!</f>
        <v>#REF!</v>
      </c>
      <c r="H147" s="17"/>
    </row>
    <row r="148" spans="1:8" ht="33" customHeight="1" hidden="1">
      <c r="A148" s="13" t="str">
        <f>'вед структура поселения(9)'!A182</f>
        <v>Закупка товаров, работ и услуг для муниципальных нужд</v>
      </c>
      <c r="B148" s="13" t="str">
        <f>'вед структура поселения(9)'!B182</f>
        <v>001</v>
      </c>
      <c r="C148" s="13" t="str">
        <f>'вед структура поселения(9)'!C182</f>
        <v>05</v>
      </c>
      <c r="D148" s="13" t="str">
        <f>'вед структура поселения(9)'!D182</f>
        <v>02</v>
      </c>
      <c r="E148" s="75" t="str">
        <f>'вед структура поселения(9)'!E182</f>
        <v>795 02 00</v>
      </c>
      <c r="F148" s="13" t="str">
        <f>'вед структура поселения(9)'!F182</f>
        <v>200</v>
      </c>
      <c r="G148" s="13">
        <f>'вед структура поселения(9)'!H182</f>
        <v>0</v>
      </c>
      <c r="H148" s="17"/>
    </row>
    <row r="149" spans="1:8" ht="33" customHeight="1" hidden="1">
      <c r="A149" s="13" t="str">
        <f>'вед структура поселения(9)'!A183</f>
        <v>Иные закупки товаров, работ и услуг для муниципальных нужд</v>
      </c>
      <c r="B149" s="13" t="str">
        <f>'вед структура поселения(9)'!B183</f>
        <v>001</v>
      </c>
      <c r="C149" s="13" t="str">
        <f>'вед структура поселения(9)'!C183</f>
        <v>05</v>
      </c>
      <c r="D149" s="13" t="str">
        <f>'вед структура поселения(9)'!D183</f>
        <v>02</v>
      </c>
      <c r="E149" s="75" t="str">
        <f>'вед структура поселения(9)'!E183</f>
        <v>795 02 00</v>
      </c>
      <c r="F149" s="13" t="str">
        <f>'вед структура поселения(9)'!F183</f>
        <v>240</v>
      </c>
      <c r="G149" s="13">
        <f>'вед структура поселения(9)'!H183</f>
        <v>0</v>
      </c>
      <c r="H149" s="17"/>
    </row>
    <row r="150" spans="1:7" ht="33" customHeight="1" hidden="1">
      <c r="A150" s="13" t="str">
        <f>'вед структура поселения(9)'!A184</f>
        <v>Прочая закупка товаров, работ и услуг для муниципальных нужд</v>
      </c>
      <c r="B150" s="13" t="str">
        <f>'вед структура поселения(9)'!B184</f>
        <v>001</v>
      </c>
      <c r="C150" s="13" t="str">
        <f>'вед структура поселения(9)'!C184</f>
        <v>05</v>
      </c>
      <c r="D150" s="13" t="str">
        <f>'вед структура поселения(9)'!D184</f>
        <v>02</v>
      </c>
      <c r="E150" s="75" t="str">
        <f>'вед структура поселения(9)'!E184</f>
        <v>795 02 00</v>
      </c>
      <c r="F150" s="13" t="str">
        <f>'вед структура поселения(9)'!F184</f>
        <v>244</v>
      </c>
      <c r="G150" s="13">
        <f>'вед структура поселения(9)'!H184</f>
        <v>0</v>
      </c>
    </row>
    <row r="151" spans="1:7" ht="33" customHeight="1" hidden="1">
      <c r="A151" s="13" t="str">
        <f>'вед структура поселения(9)'!A185</f>
        <v>Субсидии юридическим лицам</v>
      </c>
      <c r="B151" s="13" t="str">
        <f>'вед структура поселения(9)'!B185</f>
        <v>001</v>
      </c>
      <c r="C151" s="13" t="str">
        <f>'вед структура поселения(9)'!C185</f>
        <v>05</v>
      </c>
      <c r="D151" s="13" t="str">
        <f>'вед структура поселения(9)'!D185</f>
        <v>02</v>
      </c>
      <c r="E151" s="75" t="str">
        <f>'вед структура поселения(9)'!E185</f>
        <v>351 01 00</v>
      </c>
      <c r="F151" s="13" t="str">
        <f>'вед структура поселения(9)'!F185</f>
        <v>006</v>
      </c>
      <c r="G151" s="13">
        <f>'вед структура поселения(9)'!H185</f>
        <v>0</v>
      </c>
    </row>
    <row r="152" spans="1:9" ht="33" customHeight="1" hidden="1">
      <c r="A152" s="13" t="str">
        <f>'вед структура поселения(9)'!A186</f>
        <v>Компенсация выпадающих доходов организациям, предоставляющим населению услуги теплоснабжения по тарифам, не обеспечивающим возмещение издержек</v>
      </c>
      <c r="B152" s="13" t="str">
        <f>'вед структура поселения(9)'!B186</f>
        <v>001</v>
      </c>
      <c r="C152" s="13" t="str">
        <f>'вед структура поселения(9)'!C186</f>
        <v>05</v>
      </c>
      <c r="D152" s="13" t="str">
        <f>'вед структура поселения(9)'!D186</f>
        <v>02</v>
      </c>
      <c r="E152" s="75" t="str">
        <f>'вед структура поселения(9)'!E186</f>
        <v>351 02 00</v>
      </c>
      <c r="F152" s="13" t="str">
        <f>'вед структура поселения(9)'!F186</f>
        <v>000</v>
      </c>
      <c r="G152" s="13">
        <f>'вед структура поселения(9)'!H186</f>
        <v>0</v>
      </c>
      <c r="I152" s="18">
        <f>G152+G165+G185</f>
        <v>10</v>
      </c>
    </row>
    <row r="153" spans="1:7" ht="33" customHeight="1" hidden="1">
      <c r="A153" s="13" t="str">
        <f>'вед структура поселения(9)'!A187</f>
        <v>Субсидии юридическим лицам</v>
      </c>
      <c r="B153" s="13" t="str">
        <f>'вед структура поселения(9)'!B187</f>
        <v>001</v>
      </c>
      <c r="C153" s="13" t="str">
        <f>'вед структура поселения(9)'!C187</f>
        <v>05</v>
      </c>
      <c r="D153" s="13" t="str">
        <f>'вед структура поселения(9)'!D187</f>
        <v>02</v>
      </c>
      <c r="E153" s="75" t="str">
        <f>'вед структура поселения(9)'!E187</f>
        <v>351 02 00</v>
      </c>
      <c r="F153" s="13" t="str">
        <f>'вед структура поселения(9)'!F187</f>
        <v>006</v>
      </c>
      <c r="G153" s="13">
        <f>'вед структура поселения(9)'!H187</f>
        <v>0</v>
      </c>
    </row>
    <row r="154" spans="1:7" ht="33" customHeight="1" hidden="1">
      <c r="A154" s="13" t="str">
        <f>'вед структура поселения(9)'!A188</f>
        <v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v>
      </c>
      <c r="B154" s="13" t="str">
        <f>'вед структура поселения(9)'!B188</f>
        <v>001</v>
      </c>
      <c r="C154" s="13" t="str">
        <f>'вед структура поселения(9)'!C188</f>
        <v>05</v>
      </c>
      <c r="D154" s="13" t="str">
        <f>'вед структура поселения(9)'!D188</f>
        <v>02</v>
      </c>
      <c r="E154" s="75" t="str">
        <f>'вед структура поселения(9)'!E188</f>
        <v>602 03 00</v>
      </c>
      <c r="F154" s="13" t="str">
        <f>'вед структура поселения(9)'!F188</f>
        <v>000</v>
      </c>
      <c r="G154" s="13">
        <f>'вед структура поселения(9)'!H188</f>
        <v>0</v>
      </c>
    </row>
    <row r="155" spans="1:7" ht="33" customHeight="1" hidden="1">
      <c r="A155" s="13" t="str">
        <f>'вед структура поселения(9)'!A189</f>
        <v>Субсидии юридическим лицам</v>
      </c>
      <c r="B155" s="13" t="str">
        <f>'вед структура поселения(9)'!B189</f>
        <v>001</v>
      </c>
      <c r="C155" s="13" t="str">
        <f>'вед структура поселения(9)'!C189</f>
        <v>05</v>
      </c>
      <c r="D155" s="13" t="str">
        <f>'вед структура поселения(9)'!D189</f>
        <v>02</v>
      </c>
      <c r="E155" s="75" t="str">
        <f>'вед структура поселения(9)'!E189</f>
        <v>602 03 00</v>
      </c>
      <c r="F155" s="13" t="str">
        <f>'вед структура поселения(9)'!F189</f>
        <v>006</v>
      </c>
      <c r="G155" s="13">
        <f>'вед структура поселения(9)'!H189</f>
        <v>0</v>
      </c>
    </row>
    <row r="156" spans="1:7" ht="33" customHeight="1" hidden="1">
      <c r="A156" s="13" t="str">
        <f>'вед структура поселения(9)'!A190</f>
        <v>Компенсация выпадающих доходов организациям, предоставляющим населению услуги газоснабжения по тарифам, не обеспечивающим возмещение издержек</v>
      </c>
      <c r="B156" s="13" t="str">
        <f>'вед структура поселения(9)'!B190</f>
        <v>001</v>
      </c>
      <c r="C156" s="13" t="str">
        <f>'вед структура поселения(9)'!C190</f>
        <v>05</v>
      </c>
      <c r="D156" s="13" t="str">
        <f>'вед структура поселения(9)'!D190</f>
        <v>02</v>
      </c>
      <c r="E156" s="75" t="str">
        <f>'вед структура поселения(9)'!E190</f>
        <v>351 04 00</v>
      </c>
      <c r="F156" s="13" t="str">
        <f>'вед структура поселения(9)'!F190</f>
        <v>000</v>
      </c>
      <c r="G156" s="13">
        <f>'вед структура поселения(9)'!H190</f>
        <v>0</v>
      </c>
    </row>
    <row r="157" spans="1:7" ht="33" customHeight="1" hidden="1">
      <c r="A157" s="13" t="str">
        <f>'вед структура поселения(9)'!A191</f>
        <v>Субсидии юридическим лицам</v>
      </c>
      <c r="B157" s="13" t="str">
        <f>'вед структура поселения(9)'!B191</f>
        <v>001</v>
      </c>
      <c r="C157" s="13" t="str">
        <f>'вед структура поселения(9)'!C191</f>
        <v>05</v>
      </c>
      <c r="D157" s="13" t="str">
        <f>'вед структура поселения(9)'!D191</f>
        <v>02</v>
      </c>
      <c r="E157" s="75" t="str">
        <f>'вед структура поселения(9)'!E191</f>
        <v>351 04 00</v>
      </c>
      <c r="F157" s="13" t="str">
        <f>'вед структура поселения(9)'!F191</f>
        <v>006</v>
      </c>
      <c r="G157" s="13">
        <f>'вед структура поселения(9)'!H191</f>
        <v>0</v>
      </c>
    </row>
    <row r="158" spans="1:7" ht="33" customHeight="1" hidden="1">
      <c r="A158" s="13" t="str">
        <f>'вед структура поселения(9)'!A192</f>
        <v>Мероприятия в области коммунального хозяйства</v>
      </c>
      <c r="B158" s="13" t="str">
        <f>'вед структура поселения(9)'!B192</f>
        <v>001</v>
      </c>
      <c r="C158" s="13" t="str">
        <f>'вед структура поселения(9)'!C192</f>
        <v>05</v>
      </c>
      <c r="D158" s="13" t="str">
        <f>'вед структура поселения(9)'!D192</f>
        <v>02</v>
      </c>
      <c r="E158" s="75" t="str">
        <f>'вед структура поселения(9)'!E192</f>
        <v>602 05 00</v>
      </c>
      <c r="F158" s="13">
        <f>'вед структура поселения(9)'!F192</f>
        <v>0</v>
      </c>
      <c r="G158" s="13">
        <f>'вед структура поселения(9)'!H192</f>
        <v>0</v>
      </c>
    </row>
    <row r="159" spans="1:7" ht="33" customHeight="1" hidden="1">
      <c r="A159" s="13" t="str">
        <f>'вед структура поселения(9)'!A193</f>
        <v>Предоставление субсидий   бюджетным, автономным учреждениям и иным некоммерческим организациям</v>
      </c>
      <c r="B159" s="13" t="str">
        <f>'вед структура поселения(9)'!B193</f>
        <v>001</v>
      </c>
      <c r="C159" s="13" t="str">
        <f>'вед структура поселения(9)'!C193</f>
        <v>05</v>
      </c>
      <c r="D159" s="13" t="str">
        <f>'вед структура поселения(9)'!D193</f>
        <v>02</v>
      </c>
      <c r="E159" s="75" t="str">
        <f>'вед структура поселения(9)'!E193</f>
        <v>602 05 00</v>
      </c>
      <c r="F159" s="13" t="str">
        <f>'вед структура поселения(9)'!F193</f>
        <v>600</v>
      </c>
      <c r="G159" s="13">
        <f>'вед структура поселения(9)'!H193</f>
        <v>0</v>
      </c>
    </row>
    <row r="160" spans="1:7" s="11" customFormat="1" ht="33" customHeight="1" hidden="1">
      <c r="A160" s="13" t="str">
        <f>'вед структура поселения(9)'!A194</f>
        <v>Субсидии автономным учреждениям</v>
      </c>
      <c r="B160" s="13" t="str">
        <f>'вед структура поселения(9)'!B194</f>
        <v>001</v>
      </c>
      <c r="C160" s="13" t="str">
        <f>'вед структура поселения(9)'!C194</f>
        <v>05</v>
      </c>
      <c r="D160" s="13" t="str">
        <f>'вед структура поселения(9)'!D194</f>
        <v>02</v>
      </c>
      <c r="E160" s="75" t="str">
        <f>'вед структура поселения(9)'!E194</f>
        <v>602 05 00</v>
      </c>
      <c r="F160" s="13" t="str">
        <f>'вед структура поселения(9)'!F194</f>
        <v>620</v>
      </c>
      <c r="G160" s="13">
        <f>'вед структура поселения(9)'!H194</f>
        <v>0</v>
      </c>
    </row>
    <row r="161" spans="1:7" ht="33" customHeight="1" hidden="1">
      <c r="A161" s="13" t="str">
        <f>'вед структура поселения(9)'!A195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61" s="13" t="str">
        <f>'вед структура поселения(9)'!B195</f>
        <v>001</v>
      </c>
      <c r="C161" s="13" t="str">
        <f>'вед структура поселения(9)'!C195</f>
        <v>05</v>
      </c>
      <c r="D161" s="13" t="str">
        <f>'вед структура поселения(9)'!D195</f>
        <v>02</v>
      </c>
      <c r="E161" s="75" t="str">
        <f>'вед структура поселения(9)'!E195</f>
        <v>602 05 00</v>
      </c>
      <c r="F161" s="13" t="str">
        <f>'вед структура поселения(9)'!F195</f>
        <v>621</v>
      </c>
      <c r="G161" s="13">
        <f>'вед структура поселения(9)'!H195</f>
        <v>0</v>
      </c>
    </row>
    <row r="162" spans="1:7" ht="33" customHeight="1" hidden="1">
      <c r="A162" s="13" t="str">
        <f>'вед структура поселения(9)'!A196</f>
        <v>Субсидии автономным учреждениям на иные цели</v>
      </c>
      <c r="B162" s="13" t="str">
        <f>'вед структура поселения(9)'!B196</f>
        <v>001</v>
      </c>
      <c r="C162" s="13" t="str">
        <f>'вед структура поселения(9)'!C196</f>
        <v>05</v>
      </c>
      <c r="D162" s="13" t="str">
        <f>'вед структура поселения(9)'!D196</f>
        <v>02</v>
      </c>
      <c r="E162" s="75" t="str">
        <f>'вед структура поселения(9)'!E196</f>
        <v>602 05 00</v>
      </c>
      <c r="F162" s="13" t="str">
        <f>'вед структура поселения(9)'!F196</f>
        <v>622</v>
      </c>
      <c r="G162" s="13">
        <f>'вед структура поселения(9)'!H196</f>
        <v>0</v>
      </c>
    </row>
    <row r="163" spans="1:7" ht="33" customHeight="1" hidden="1">
      <c r="A163" s="13" t="str">
        <f>'вед структура поселения(9)'!A197</f>
        <v>Благоустройство</v>
      </c>
      <c r="B163" s="13" t="str">
        <f>'вед структура поселения(9)'!B197</f>
        <v>001</v>
      </c>
      <c r="C163" s="13" t="str">
        <f>'вед структура поселения(9)'!C197</f>
        <v>05</v>
      </c>
      <c r="D163" s="13" t="str">
        <f>'вед структура поселения(9)'!D197</f>
        <v>03</v>
      </c>
      <c r="E163" s="75">
        <f>'вед структура поселения(9)'!E197</f>
        <v>0</v>
      </c>
      <c r="F163" s="13">
        <f>'вед структура поселения(9)'!F197</f>
        <v>0</v>
      </c>
      <c r="G163" s="13" t="str">
        <f>'вед структура поселения(9)'!H197</f>
        <v>10,000</v>
      </c>
    </row>
    <row r="164" spans="1:7" ht="18" customHeight="1">
      <c r="A164" s="9" t="str">
        <f>'вед структура поселения(9)'!A199</f>
        <v>Подпрограмма «Обеспечение качественными услугами ЖКХ населения МО" муниципальной  программы «Обеспечение доступным и комфортным жильем и коммунальными услугами граждан  МО"Большеугонский сельсовет" Льговского района Курской области на 2015-2017 годы"</v>
      </c>
      <c r="B164" s="13" t="str">
        <f>'вед структура поселения(9)'!B199</f>
        <v>001</v>
      </c>
      <c r="C164" s="13" t="str">
        <f>'вед структура поселения(9)'!C199</f>
        <v>05</v>
      </c>
      <c r="D164" s="13" t="str">
        <f>'вед структура поселения(9)'!D199</f>
        <v>03</v>
      </c>
      <c r="E164" s="75" t="e">
        <f>E174</f>
        <v>#REF!</v>
      </c>
      <c r="F164" s="75" t="e">
        <f>F174</f>
        <v>#REF!</v>
      </c>
      <c r="G164" s="76" t="e">
        <f>G174</f>
        <v>#REF!</v>
      </c>
    </row>
    <row r="165" spans="1:7" ht="33" customHeight="1">
      <c r="A165" s="13" t="str">
        <f>'вед структура поселения(9)'!A200</f>
        <v>Мероприятия по благоустройству</v>
      </c>
      <c r="B165" s="13" t="str">
        <f>'вед структура поселения(9)'!B200</f>
        <v>001</v>
      </c>
      <c r="C165" s="13" t="str">
        <f>'вед структура поселения(9)'!C200</f>
        <v>05</v>
      </c>
      <c r="D165" s="13" t="str">
        <f>'вед структура поселения(9)'!D200</f>
        <v>03</v>
      </c>
      <c r="E165" s="75" t="str">
        <f>'вед структура поселения(9)'!E200</f>
        <v>07 3 1433</v>
      </c>
      <c r="F165" s="13">
        <f>'вед структура поселения(9)'!F200</f>
        <v>0</v>
      </c>
      <c r="G165" s="13" t="str">
        <f>'вед структура поселения(9)'!H200</f>
        <v>10,000</v>
      </c>
    </row>
    <row r="166" spans="1:7" ht="33" customHeight="1">
      <c r="A166" s="13" t="str">
        <f>'вед структура поселения(9)'!A201</f>
        <v>Закупка товаров, работ и услуг для государственных (муниципальных ) нужд</v>
      </c>
      <c r="B166" s="13" t="str">
        <f>'вед структура поселения(9)'!B201</f>
        <v>001</v>
      </c>
      <c r="C166" s="13" t="str">
        <f>'вед структура поселения(9)'!C201</f>
        <v>05</v>
      </c>
      <c r="D166" s="13" t="str">
        <f>'вед структура поселения(9)'!D201</f>
        <v>03</v>
      </c>
      <c r="E166" s="75" t="str">
        <f>'вед структура поселения(9)'!E201</f>
        <v>07 3 1433</v>
      </c>
      <c r="F166" s="13" t="str">
        <f>'вед структура поселения(9)'!F201</f>
        <v>200</v>
      </c>
      <c r="G166" s="13" t="str">
        <f>'вед структура поселения(9)'!H201</f>
        <v>10,000</v>
      </c>
    </row>
    <row r="167" spans="1:7" ht="33" customHeight="1">
      <c r="A167" s="13" t="str">
        <f>'вед структура поселения(9)'!A203</f>
        <v>Средства муниципального образования на  приобретение объектов благоустройства </v>
      </c>
      <c r="B167" s="13" t="str">
        <f>'вед структура поселения(9)'!B203</f>
        <v>001</v>
      </c>
      <c r="C167" s="13" t="str">
        <f>'вед структура поселения(9)'!C203</f>
        <v>05</v>
      </c>
      <c r="D167" s="13" t="str">
        <f>'вед структура поселения(9)'!D203</f>
        <v>03</v>
      </c>
      <c r="E167" s="75" t="str">
        <f>'вед структура поселения(9)'!E203</f>
        <v>02 0 1435</v>
      </c>
      <c r="F167" s="13">
        <f>'вед структура поселения(9)'!F203</f>
        <v>0</v>
      </c>
      <c r="G167" s="13">
        <f>'вед структура поселения(9)'!H203</f>
        <v>0</v>
      </c>
    </row>
    <row r="168" spans="1:7" ht="33" customHeight="1">
      <c r="A168" s="13" t="str">
        <f>'вед структура поселения(9)'!A204</f>
        <v>Закупка товаров, работ и услуг для муниципальных нужд</v>
      </c>
      <c r="B168" s="13" t="str">
        <f>'вед структура поселения(9)'!B204</f>
        <v>001</v>
      </c>
      <c r="C168" s="13" t="str">
        <f>'вед структура поселения(9)'!C204</f>
        <v>05</v>
      </c>
      <c r="D168" s="13" t="str">
        <f>'вед структура поселения(9)'!D204</f>
        <v>03</v>
      </c>
      <c r="E168" s="75" t="str">
        <f>'вед структура поселения(9)'!E204</f>
        <v>02 0 1435</v>
      </c>
      <c r="F168" s="13" t="str">
        <f>'вед структура поселения(9)'!F204</f>
        <v>200</v>
      </c>
      <c r="G168" s="13">
        <f>'вед структура поселения(9)'!H204</f>
        <v>0</v>
      </c>
    </row>
    <row r="169" spans="1:7" ht="33" customHeight="1">
      <c r="A169" s="13" t="str">
        <f>'вед структура поселения(9)'!A205</f>
        <v>Субсидии автономным учреждениям на иные цели</v>
      </c>
      <c r="B169" s="13" t="str">
        <f>'вед структура поселения(9)'!B205</f>
        <v>001</v>
      </c>
      <c r="C169" s="13" t="str">
        <f>'вед структура поселения(9)'!C205</f>
        <v>05</v>
      </c>
      <c r="D169" s="13" t="str">
        <f>'вед структура поселения(9)'!D205</f>
        <v>03</v>
      </c>
      <c r="E169" s="75" t="str">
        <f>'вед структура поселения(9)'!E205</f>
        <v>600 01 00</v>
      </c>
      <c r="F169" s="13" t="str">
        <f>'вед структура поселения(9)'!F205</f>
        <v>622</v>
      </c>
      <c r="G169" s="13">
        <f>'вед структура поселения(9)'!H205</f>
        <v>0</v>
      </c>
    </row>
    <row r="170" spans="1:7" ht="33" customHeight="1">
      <c r="A170" s="13" t="str">
        <f>'вед структура поселения(9)'!A206</f>
        <v>Содержание автомобильных дорог и инженерных сооружений на них в границах городских округов и поселений в рамках благоустройства</v>
      </c>
      <c r="B170" s="13" t="str">
        <f>'вед структура поселения(9)'!B206</f>
        <v>001</v>
      </c>
      <c r="C170" s="13" t="str">
        <f>'вед структура поселения(9)'!C206</f>
        <v>05</v>
      </c>
      <c r="D170" s="13" t="str">
        <f>'вед структура поселения(9)'!D206</f>
        <v>03</v>
      </c>
      <c r="E170" s="75" t="str">
        <f>'вед структура поселения(9)'!E206</f>
        <v>600 02 00</v>
      </c>
      <c r="F170" s="13">
        <f>'вед структура поселения(9)'!F206</f>
        <v>0</v>
      </c>
      <c r="G170" s="13">
        <f>'вед структура поселения(9)'!H206</f>
        <v>0</v>
      </c>
    </row>
    <row r="171" spans="1:7" ht="33" customHeight="1">
      <c r="A171" s="13" t="str">
        <f>'вед структура поселения(9)'!A207</f>
        <v>Иные бюджетные ассигнования</v>
      </c>
      <c r="B171" s="13" t="str">
        <f>'вед структура поселения(9)'!B207</f>
        <v>001</v>
      </c>
      <c r="C171" s="13" t="str">
        <f>'вед структура поселения(9)'!C207</f>
        <v>05</v>
      </c>
      <c r="D171" s="13" t="str">
        <f>'вед структура поселения(9)'!D207</f>
        <v>03</v>
      </c>
      <c r="E171" s="75" t="str">
        <f>'вед структура поселения(9)'!E207</f>
        <v>600 02 00</v>
      </c>
      <c r="F171" s="13" t="str">
        <f>'вед структура поселения(9)'!F207</f>
        <v>800</v>
      </c>
      <c r="G171" s="13">
        <f>'вед структура поселения(9)'!H207</f>
        <v>0</v>
      </c>
    </row>
    <row r="172" spans="1:7" ht="33" customHeight="1">
      <c r="A172" s="13" t="str">
        <f>'вед структура поселения(9)'!A208</f>
        <v>Субсидии юридическим лицам (кроме муниципальных
учреждений) и физическим лицам - производителям товаров,
работ, услуг
</v>
      </c>
      <c r="B172" s="13" t="str">
        <f>'вед структура поселения(9)'!B208</f>
        <v>001</v>
      </c>
      <c r="C172" s="13" t="str">
        <f>'вед структура поселения(9)'!C208</f>
        <v>05</v>
      </c>
      <c r="D172" s="13" t="str">
        <f>'вед структура поселения(9)'!D208</f>
        <v>03</v>
      </c>
      <c r="E172" s="75" t="str">
        <f>'вед структура поселения(9)'!E208</f>
        <v>600 02 00</v>
      </c>
      <c r="F172" s="13" t="str">
        <f>'вед структура поселения(9)'!F208</f>
        <v>620</v>
      </c>
      <c r="G172" s="13">
        <f>'вед структура поселения(9)'!H208</f>
        <v>0</v>
      </c>
    </row>
    <row r="173" spans="1:7" ht="33" customHeight="1">
      <c r="A173" s="13" t="str">
        <f>'вед структура поселения(9)'!A209</f>
        <v>Субсидии юридическим лицам (кроме муниципальных
учреждений) и физическим лицам - производителям товаров,
работ, услуг
</v>
      </c>
      <c r="B173" s="13" t="str">
        <f>'вед структура поселения(9)'!B209</f>
        <v>001</v>
      </c>
      <c r="C173" s="13" t="str">
        <f>'вед структура поселения(9)'!C209</f>
        <v>05</v>
      </c>
      <c r="D173" s="13" t="str">
        <f>'вед структура поселения(9)'!D209</f>
        <v>03</v>
      </c>
      <c r="E173" s="75" t="str">
        <f>'вед структура поселения(9)'!E209</f>
        <v>600 02 00</v>
      </c>
      <c r="F173" s="13" t="str">
        <f>'вед структура поселения(9)'!F209</f>
        <v>810</v>
      </c>
      <c r="G173" s="13">
        <f>'вед структура поселения(9)'!H209</f>
        <v>0</v>
      </c>
    </row>
    <row r="174" spans="1:7" ht="33" customHeight="1">
      <c r="A174" s="13" t="e">
        <f>'вед структура поселения(9)'!#REF!</f>
        <v>#REF!</v>
      </c>
      <c r="B174" s="13" t="e">
        <f>'вед структура поселения(9)'!#REF!</f>
        <v>#REF!</v>
      </c>
      <c r="C174" s="13" t="e">
        <f>'вед структура поселения(9)'!#REF!</f>
        <v>#REF!</v>
      </c>
      <c r="D174" s="13" t="e">
        <f>'вед структура поселения(9)'!#REF!</f>
        <v>#REF!</v>
      </c>
      <c r="E174" s="75" t="e">
        <f>'вед структура поселения(9)'!#REF!</f>
        <v>#REF!</v>
      </c>
      <c r="F174" s="13" t="e">
        <f>'вед структура поселения(9)'!#REF!</f>
        <v>#REF!</v>
      </c>
      <c r="G174" s="13" t="e">
        <f>'вед структура поселения(9)'!#REF!</f>
        <v>#REF!</v>
      </c>
    </row>
    <row r="175" spans="1:7" ht="33" customHeight="1" hidden="1">
      <c r="A175" s="13" t="str">
        <f>'вед структура поселения(9)'!A202</f>
        <v>Предоставление субсидий  бюджетным, автономным учреждениям и иным некоммерческим организациям</v>
      </c>
      <c r="B175" s="13" t="str">
        <f>'вед структура поселения(9)'!B202</f>
        <v>001</v>
      </c>
      <c r="C175" s="13" t="str">
        <f>'вед структура поселения(9)'!C202</f>
        <v>05</v>
      </c>
      <c r="D175" s="13" t="str">
        <f>'вед структура поселения(9)'!D202</f>
        <v>03</v>
      </c>
      <c r="E175" s="75" t="str">
        <f>'вед структура поселения(9)'!E202</f>
        <v>02 0 1433</v>
      </c>
      <c r="F175" s="13" t="str">
        <f>'вед структура поселения(9)'!F202</f>
        <v>600</v>
      </c>
      <c r="G175" s="13">
        <f>'вед структура поселения(9)'!H202</f>
        <v>0</v>
      </c>
    </row>
    <row r="176" spans="1:7" ht="33" customHeight="1" hidden="1">
      <c r="A176" s="13" t="e">
        <f>'вед структура поселения(9)'!#REF!</f>
        <v>#REF!</v>
      </c>
      <c r="B176" s="13" t="e">
        <f>'вед структура поселения(9)'!#REF!</f>
        <v>#REF!</v>
      </c>
      <c r="C176" s="13" t="e">
        <f>'вед структура поселения(9)'!#REF!</f>
        <v>#REF!</v>
      </c>
      <c r="D176" s="13" t="e">
        <f>'вед структура поселения(9)'!#REF!</f>
        <v>#REF!</v>
      </c>
      <c r="E176" s="75" t="e">
        <f>'вед структура поселения(9)'!#REF!</f>
        <v>#REF!</v>
      </c>
      <c r="F176" s="13" t="e">
        <f>'вед структура поселения(9)'!#REF!</f>
        <v>#REF!</v>
      </c>
      <c r="G176" s="13" t="e">
        <f>'вед структура поселения(9)'!#REF!</f>
        <v>#REF!</v>
      </c>
    </row>
    <row r="177" spans="1:7" ht="33" customHeight="1" hidden="1">
      <c r="A177" s="13" t="e">
        <f>'вед структура поселения(9)'!#REF!</f>
        <v>#REF!</v>
      </c>
      <c r="B177" s="13" t="e">
        <f>'вед структура поселения(9)'!#REF!</f>
        <v>#REF!</v>
      </c>
      <c r="C177" s="13" t="e">
        <f>'вед структура поселения(9)'!#REF!</f>
        <v>#REF!</v>
      </c>
      <c r="D177" s="13" t="e">
        <f>'вед структура поселения(9)'!#REF!</f>
        <v>#REF!</v>
      </c>
      <c r="E177" s="75" t="e">
        <f>'вед структура поселения(9)'!#REF!</f>
        <v>#REF!</v>
      </c>
      <c r="F177" s="13" t="e">
        <f>'вед структура поселения(9)'!#REF!</f>
        <v>#REF!</v>
      </c>
      <c r="G177" s="13" t="e">
        <f>'вед структура поселения(9)'!#REF!</f>
        <v>#REF!</v>
      </c>
    </row>
    <row r="178" spans="1:7" ht="33" customHeight="1" hidden="1">
      <c r="A178" s="13" t="str">
        <f>'вед структура поселения(9)'!A211</f>
        <v>Озеленение</v>
      </c>
      <c r="B178" s="13" t="str">
        <f>'вед структура поселения(9)'!B211</f>
        <v>001</v>
      </c>
      <c r="C178" s="13" t="str">
        <f>'вед структура поселения(9)'!C211</f>
        <v>05</v>
      </c>
      <c r="D178" s="13" t="str">
        <f>'вед структура поселения(9)'!D211</f>
        <v>03</v>
      </c>
      <c r="E178" s="75" t="str">
        <f>'вед структура поселения(9)'!E211</f>
        <v>600 03 00</v>
      </c>
      <c r="F178" s="13">
        <f>'вед структура поселения(9)'!F211</f>
        <v>0</v>
      </c>
      <c r="G178" s="13">
        <f>'вед структура поселения(9)'!H211</f>
        <v>0</v>
      </c>
    </row>
    <row r="179" spans="1:7" ht="33" customHeight="1" hidden="1">
      <c r="A179" s="13" t="str">
        <f>'вед структура поселения(9)'!A212</f>
        <v>Предоставление субсидий  бюджетным, автономным учреждениям и иным некоммерческим организациям</v>
      </c>
      <c r="B179" s="13" t="str">
        <f>'вед структура поселения(9)'!B212</f>
        <v>001</v>
      </c>
      <c r="C179" s="13" t="str">
        <f>'вед структура поселения(9)'!C212</f>
        <v>05</v>
      </c>
      <c r="D179" s="13" t="str">
        <f>'вед структура поселения(9)'!D212</f>
        <v>03</v>
      </c>
      <c r="E179" s="75" t="str">
        <f>'вед структура поселения(9)'!E212</f>
        <v>600 03 00</v>
      </c>
      <c r="F179" s="13" t="str">
        <f>'вед структура поселения(9)'!F212</f>
        <v>600</v>
      </c>
      <c r="G179" s="13">
        <f>'вед структура поселения(9)'!H212</f>
        <v>0</v>
      </c>
    </row>
    <row r="180" spans="1:7" ht="33" customHeight="1" hidden="1">
      <c r="A180" s="13" t="str">
        <f>'вед структура поселения(9)'!A213</f>
        <v>Субсидии автономным учреждениям</v>
      </c>
      <c r="B180" s="13" t="str">
        <f>'вед структура поселения(9)'!B213</f>
        <v>001</v>
      </c>
      <c r="C180" s="13" t="str">
        <f>'вед структура поселения(9)'!C213</f>
        <v>05</v>
      </c>
      <c r="D180" s="13" t="str">
        <f>'вед структура поселения(9)'!D213</f>
        <v>03</v>
      </c>
      <c r="E180" s="75" t="str">
        <f>'вед структура поселения(9)'!E213</f>
        <v>600 03 00</v>
      </c>
      <c r="F180" s="13" t="str">
        <f>'вед структура поселения(9)'!F213</f>
        <v>620</v>
      </c>
      <c r="G180" s="13">
        <f>'вед структура поселения(9)'!H213</f>
        <v>0</v>
      </c>
    </row>
    <row r="181" spans="1:7" ht="33" customHeight="1" hidden="1">
      <c r="A181" s="13" t="str">
        <f>'вед структура поселения(9)'!A214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81" s="13" t="str">
        <f>'вед структура поселения(9)'!B214</f>
        <v>001</v>
      </c>
      <c r="C181" s="13" t="str">
        <f>'вед структура поселения(9)'!C214</f>
        <v>05</v>
      </c>
      <c r="D181" s="13" t="str">
        <f>'вед структура поселения(9)'!D214</f>
        <v>03</v>
      </c>
      <c r="E181" s="75" t="str">
        <f>'вед структура поселения(9)'!E214</f>
        <v>600 03 00</v>
      </c>
      <c r="F181" s="13" t="str">
        <f>'вед структура поселения(9)'!F214</f>
        <v>621</v>
      </c>
      <c r="G181" s="13">
        <f>'вед структура поселения(9)'!H214</f>
        <v>0</v>
      </c>
    </row>
    <row r="182" spans="1:7" ht="33" customHeight="1" hidden="1">
      <c r="A182" s="13" t="str">
        <f>'вед структура поселения(9)'!A215</f>
        <v>Субсидии автономным учреждениям на иные цели</v>
      </c>
      <c r="B182" s="13" t="str">
        <f>'вед структура поселения(9)'!B215</f>
        <v>001</v>
      </c>
      <c r="C182" s="13" t="str">
        <f>'вед структура поселения(9)'!C215</f>
        <v>05</v>
      </c>
      <c r="D182" s="13" t="str">
        <f>'вед структура поселения(9)'!D215</f>
        <v>03</v>
      </c>
      <c r="E182" s="75" t="str">
        <f>'вед структура поселения(9)'!E215</f>
        <v>600 03 00</v>
      </c>
      <c r="F182" s="13" t="str">
        <f>'вед структура поселения(9)'!F215</f>
        <v>622</v>
      </c>
      <c r="G182" s="13">
        <f>'вед структура поселения(9)'!H215</f>
        <v>0</v>
      </c>
    </row>
    <row r="183" spans="1:7" ht="33" customHeight="1" hidden="1">
      <c r="A183" s="13" t="str">
        <f>'вед структура поселения(9)'!A216</f>
        <v>Организация и содержание мест захоронения</v>
      </c>
      <c r="B183" s="13" t="str">
        <f>'вед структура поселения(9)'!B216</f>
        <v>001</v>
      </c>
      <c r="C183" s="13" t="str">
        <f>'вед структура поселения(9)'!C216</f>
        <v>05</v>
      </c>
      <c r="D183" s="13" t="str">
        <f>'вед структура поселения(9)'!D216</f>
        <v>03</v>
      </c>
      <c r="E183" s="75" t="str">
        <f>'вед структура поселения(9)'!E216</f>
        <v>600 04 00</v>
      </c>
      <c r="F183" s="13">
        <f>'вед структура поселения(9)'!F216</f>
        <v>0</v>
      </c>
      <c r="G183" s="13">
        <f>'вед структура поселения(9)'!H216</f>
        <v>0</v>
      </c>
    </row>
    <row r="184" spans="1:7" ht="33" customHeight="1" hidden="1">
      <c r="A184" s="13" t="str">
        <f>'вед структура поселения(9)'!A217</f>
        <v>Предоставление субсидий  бюджетным, автономным учреждениям и иным некоммерческим организациям</v>
      </c>
      <c r="B184" s="13" t="str">
        <f>'вед структура поселения(9)'!B217</f>
        <v>001</v>
      </c>
      <c r="C184" s="13" t="str">
        <f>'вед структура поселения(9)'!C217</f>
        <v>05</v>
      </c>
      <c r="D184" s="13" t="str">
        <f>'вед структура поселения(9)'!D217</f>
        <v>03</v>
      </c>
      <c r="E184" s="75" t="str">
        <f>'вед структура поселения(9)'!E217</f>
        <v>600 04 00</v>
      </c>
      <c r="F184" s="13" t="str">
        <f>'вед структура поселения(9)'!F217</f>
        <v>600</v>
      </c>
      <c r="G184" s="13">
        <f>'вед структура поселения(9)'!H217</f>
        <v>0</v>
      </c>
    </row>
    <row r="185" spans="1:7" ht="33" customHeight="1" hidden="1">
      <c r="A185" s="13" t="str">
        <f>'вед структура поселения(9)'!A218</f>
        <v>Субсидии автономным учреждениям</v>
      </c>
      <c r="B185" s="13" t="str">
        <f>'вед структура поселения(9)'!B218</f>
        <v>001</v>
      </c>
      <c r="C185" s="13" t="str">
        <f>'вед структура поселения(9)'!C218</f>
        <v>05</v>
      </c>
      <c r="D185" s="13" t="str">
        <f>'вед структура поселения(9)'!D218</f>
        <v>03</v>
      </c>
      <c r="E185" s="75" t="str">
        <f>'вед структура поселения(9)'!E218</f>
        <v>600 04 00</v>
      </c>
      <c r="F185" s="13" t="str">
        <f>'вед структура поселения(9)'!F218</f>
        <v>620</v>
      </c>
      <c r="G185" s="13">
        <f>'вед структура поселения(9)'!H218</f>
        <v>0</v>
      </c>
    </row>
    <row r="186" spans="1:7" ht="33" customHeight="1" hidden="1">
      <c r="A186" s="13" t="str">
        <f>'вед структура поселения(9)'!A219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86" s="13" t="str">
        <f>'вед структура поселения(9)'!B219</f>
        <v>001</v>
      </c>
      <c r="C186" s="13" t="str">
        <f>'вед структура поселения(9)'!C219</f>
        <v>05</v>
      </c>
      <c r="D186" s="13" t="str">
        <f>'вед структура поселения(9)'!D219</f>
        <v>03</v>
      </c>
      <c r="E186" s="75" t="str">
        <f>'вед структура поселения(9)'!E219</f>
        <v>600 04 00</v>
      </c>
      <c r="F186" s="13" t="str">
        <f>'вед структура поселения(9)'!F219</f>
        <v>621</v>
      </c>
      <c r="G186" s="13">
        <f>'вед структура поселения(9)'!H219</f>
        <v>0</v>
      </c>
    </row>
    <row r="187" spans="1:7" s="11" customFormat="1" ht="33" customHeight="1" hidden="1">
      <c r="A187" s="13" t="str">
        <f>'вед структура поселения(9)'!A220</f>
        <v>Субсидии автономным учреждениям на иные цели</v>
      </c>
      <c r="B187" s="13" t="str">
        <f>'вед структура поселения(9)'!B220</f>
        <v>001</v>
      </c>
      <c r="C187" s="13" t="str">
        <f>'вед структура поселения(9)'!C220</f>
        <v>05</v>
      </c>
      <c r="D187" s="13" t="str">
        <f>'вед структура поселения(9)'!D220</f>
        <v>03</v>
      </c>
      <c r="E187" s="75" t="str">
        <f>'вед структура поселения(9)'!E220</f>
        <v>600 04 00</v>
      </c>
      <c r="F187" s="13" t="str">
        <f>'вед структура поселения(9)'!F220</f>
        <v>622</v>
      </c>
      <c r="G187" s="13">
        <f>'вед структура поселения(9)'!H220</f>
        <v>0</v>
      </c>
    </row>
    <row r="188" spans="1:7" ht="33" customHeight="1" hidden="1">
      <c r="A188" s="13" t="str">
        <f>'вед структура поселения(9)'!A221</f>
        <v>Прочие мероприятия по благоустройству городских округов и поселений</v>
      </c>
      <c r="B188" s="13" t="str">
        <f>'вед структура поселения(9)'!B221</f>
        <v>001</v>
      </c>
      <c r="C188" s="13" t="str">
        <f>'вед структура поселения(9)'!C221</f>
        <v>05</v>
      </c>
      <c r="D188" s="13" t="str">
        <f>'вед структура поселения(9)'!D221</f>
        <v>03</v>
      </c>
      <c r="E188" s="75" t="str">
        <f>'вед структура поселения(9)'!E221</f>
        <v>600 05 00</v>
      </c>
      <c r="F188" s="13">
        <f>'вед структура поселения(9)'!F221</f>
        <v>0</v>
      </c>
      <c r="G188" s="13">
        <f>'вед структура поселения(9)'!H221</f>
        <v>0</v>
      </c>
    </row>
    <row r="189" spans="1:7" ht="33" customHeight="1" hidden="1">
      <c r="A189" s="13" t="str">
        <f>'вед структура поселения(9)'!A222</f>
        <v>Предоставление субсидий  бюджетным, автономным учреждениям и иным некоммерческим организациям</v>
      </c>
      <c r="B189" s="13" t="str">
        <f>'вед структура поселения(9)'!B222</f>
        <v>001</v>
      </c>
      <c r="C189" s="13" t="str">
        <f>'вед структура поселения(9)'!C222</f>
        <v>05</v>
      </c>
      <c r="D189" s="13" t="str">
        <f>'вед структура поселения(9)'!D222</f>
        <v>03</v>
      </c>
      <c r="E189" s="75" t="str">
        <f>'вед структура поселения(9)'!E222</f>
        <v>600 05 00</v>
      </c>
      <c r="F189" s="13" t="str">
        <f>'вед структура поселения(9)'!F222</f>
        <v>600</v>
      </c>
      <c r="G189" s="13">
        <f>'вед структура поселения(9)'!H222</f>
        <v>0</v>
      </c>
    </row>
    <row r="190" spans="1:7" ht="33" customHeight="1" hidden="1">
      <c r="A190" s="13" t="str">
        <f>'вед структура поселения(9)'!A223</f>
        <v>Субсидии автономным учреждениям</v>
      </c>
      <c r="B190" s="13" t="str">
        <f>'вед структура поселения(9)'!B223</f>
        <v>001</v>
      </c>
      <c r="C190" s="13" t="str">
        <f>'вед структура поселения(9)'!C223</f>
        <v>05</v>
      </c>
      <c r="D190" s="13" t="str">
        <f>'вед структура поселения(9)'!D223</f>
        <v>03</v>
      </c>
      <c r="E190" s="75" t="str">
        <f>'вед структура поселения(9)'!E223</f>
        <v>600 05 00</v>
      </c>
      <c r="F190" s="13" t="str">
        <f>'вед структура поселения(9)'!F223</f>
        <v>620</v>
      </c>
      <c r="G190" s="13">
        <f>'вед структура поселения(9)'!H223</f>
        <v>0</v>
      </c>
    </row>
    <row r="191" spans="1:7" ht="33" customHeight="1" hidden="1">
      <c r="A191" s="13" t="str">
        <f>'вед структура поселения(9)'!A224</f>
        <v>Субсидии автономным учреждениям на финансовое обеспечение муниципального задания на оказание муниципальных услуг (выполнение работ)</v>
      </c>
      <c r="B191" s="13" t="str">
        <f>'вед структура поселения(9)'!B224</f>
        <v>001</v>
      </c>
      <c r="C191" s="13" t="str">
        <f>'вед структура поселения(9)'!C224</f>
        <v>05</v>
      </c>
      <c r="D191" s="13" t="str">
        <f>'вед структура поселения(9)'!D224</f>
        <v>03</v>
      </c>
      <c r="E191" s="75" t="str">
        <f>'вед структура поселения(9)'!E224</f>
        <v>600 05 00</v>
      </c>
      <c r="F191" s="13" t="str">
        <f>'вед структура поселения(9)'!F224</f>
        <v>621</v>
      </c>
      <c r="G191" s="13">
        <f>'вед структура поселения(9)'!H224</f>
        <v>0</v>
      </c>
    </row>
    <row r="192" spans="1:7" ht="33" customHeight="1" hidden="1">
      <c r="A192" s="13" t="str">
        <f>'вед структура поселения(9)'!A225</f>
        <v>Муниципальная целевая прграмма "Социальное развитие села на 2010-2014 годы"</v>
      </c>
      <c r="B192" s="13" t="str">
        <f>'вед структура поселения(9)'!B225</f>
        <v>001</v>
      </c>
      <c r="C192" s="13" t="str">
        <f>'вед структура поселения(9)'!C225</f>
        <v>05</v>
      </c>
      <c r="D192" s="13" t="str">
        <f>'вед структура поселения(9)'!D225</f>
        <v>03</v>
      </c>
      <c r="E192" s="75" t="str">
        <f>'вед структура поселения(9)'!E225</f>
        <v>795 00 00</v>
      </c>
      <c r="F192" s="13">
        <f>'вед структура поселения(9)'!F225</f>
        <v>0</v>
      </c>
      <c r="G192" s="13">
        <f>'вед структура поселения(9)'!H225</f>
        <v>0</v>
      </c>
    </row>
    <row r="193" spans="1:7" ht="33" customHeight="1" hidden="1">
      <c r="A193" s="13" t="str">
        <f>'вед структура поселения(9)'!A226</f>
        <v>Закупка товаров, работ и услуг для муниципальных нужд</v>
      </c>
      <c r="B193" s="13" t="str">
        <f>'вед структура поселения(9)'!B226</f>
        <v>001</v>
      </c>
      <c r="C193" s="13" t="str">
        <f>'вед структура поселения(9)'!C226</f>
        <v>05</v>
      </c>
      <c r="D193" s="13" t="str">
        <f>'вед структура поселения(9)'!D226</f>
        <v>03</v>
      </c>
      <c r="E193" s="75" t="str">
        <f>'вед структура поселения(9)'!E226</f>
        <v>795 00 00</v>
      </c>
      <c r="F193" s="13" t="str">
        <f>'вед структура поселения(9)'!F226</f>
        <v>200</v>
      </c>
      <c r="G193" s="13">
        <f>'вед структура поселения(9)'!H226</f>
        <v>0</v>
      </c>
    </row>
    <row r="194" spans="1:7" ht="33" customHeight="1" hidden="1">
      <c r="A194" s="13" t="str">
        <f>'вед структура поселения(9)'!A227</f>
        <v>Иные закупки товаров, работ и услуг для муниципальных нужд</v>
      </c>
      <c r="B194" s="13" t="str">
        <f>'вед структура поселения(9)'!B227</f>
        <v>001</v>
      </c>
      <c r="C194" s="13" t="str">
        <f>'вед структура поселения(9)'!C227</f>
        <v>05</v>
      </c>
      <c r="D194" s="13" t="str">
        <f>'вед структура поселения(9)'!D227</f>
        <v>03</v>
      </c>
      <c r="E194" s="75" t="str">
        <f>'вед структура поселения(9)'!E227</f>
        <v>795 00 00</v>
      </c>
      <c r="F194" s="13" t="str">
        <f>'вед структура поселения(9)'!F227</f>
        <v>240</v>
      </c>
      <c r="G194" s="13">
        <f>'вед структура поселения(9)'!H227</f>
        <v>0</v>
      </c>
    </row>
    <row r="195" spans="1:7" ht="48" customHeight="1">
      <c r="A195" s="13" t="s">
        <v>156</v>
      </c>
      <c r="B195" s="13" t="str">
        <f>'вед структура поселения(9)'!B228</f>
        <v>001</v>
      </c>
      <c r="C195" s="13" t="str">
        <f>'вед структура поселения(9)'!C228</f>
        <v>05</v>
      </c>
      <c r="D195" s="13" t="str">
        <f>'вед структура поселения(9)'!D228</f>
        <v>03</v>
      </c>
      <c r="E195" s="75" t="str">
        <f>'вед структура поселения(9)'!E228</f>
        <v>795 00 00</v>
      </c>
      <c r="F195" s="13" t="str">
        <f>'вед структура поселения(9)'!F228</f>
        <v>244</v>
      </c>
      <c r="G195" s="13" t="e">
        <f>G174</f>
        <v>#REF!</v>
      </c>
    </row>
    <row r="196" spans="1:7" ht="33" customHeight="1" hidden="1">
      <c r="A196" s="13" t="s">
        <v>157</v>
      </c>
      <c r="B196" s="13" t="str">
        <f>'вед структура поселения(9)'!B229</f>
        <v>001</v>
      </c>
      <c r="C196" s="13" t="str">
        <f>'вед структура поселения(9)'!C229</f>
        <v>05</v>
      </c>
      <c r="D196" s="13" t="str">
        <f>'вед структура поселения(9)'!D229</f>
        <v>05</v>
      </c>
      <c r="E196" s="75" t="str">
        <f>E195</f>
        <v>795 00 00</v>
      </c>
      <c r="F196" s="13">
        <f>'вед структура поселения(9)'!F229</f>
        <v>0</v>
      </c>
      <c r="G196" s="13">
        <v>0</v>
      </c>
    </row>
    <row r="197" spans="1:7" s="11" customFormat="1" ht="33" customHeight="1" hidden="1">
      <c r="A197" s="9" t="str">
        <f>'вед структура поселения(9)'!A230</f>
        <v>Муниципальная программа Ивановского сельсовета Рыльского района Курской области   «Социальная поддержка граждан в муниципальном образовании «Ивановский сельсовет» Рыльского района Курской области на 2014 – 2016 годы</v>
      </c>
      <c r="B197" s="9" t="str">
        <f>'вед структура поселения(9)'!B230</f>
        <v>001</v>
      </c>
      <c r="C197" s="9" t="str">
        <f>'вед структура поселения(9)'!C230</f>
        <v>05</v>
      </c>
      <c r="D197" s="9" t="str">
        <f>'вед структура поселения(9)'!D230</f>
        <v>05</v>
      </c>
      <c r="E197" s="74" t="str">
        <f>'вед структура поселения(9)'!E230</f>
        <v>03 0 0000</v>
      </c>
      <c r="F197" s="9">
        <f>'вед структура поселения(9)'!F230</f>
        <v>0</v>
      </c>
      <c r="G197" s="9">
        <f>'вед структура поселения(9)'!H230</f>
        <v>0.948</v>
      </c>
    </row>
    <row r="198" spans="1:7" s="11" customFormat="1" ht="33" customHeight="1" hidden="1">
      <c r="A198" s="9" t="str">
        <f>'вед структура поселения(9)'!A231</f>
        <v>Подпрограмма  «Обеспечение выполнения муниципальной программы «Социальная поддержка граждан в муниципальном образовании «Ивановский сельсовет» Рыльского района Курской области» на 2014 – 2016 годы и прочие мероприятия в области социальной поддержки.   </v>
      </c>
      <c r="B198" s="9" t="str">
        <f>'вед структура поселения(9)'!B231</f>
        <v>001</v>
      </c>
      <c r="C198" s="9" t="str">
        <f>'вед структура поселения(9)'!C231</f>
        <v>05</v>
      </c>
      <c r="D198" s="9" t="str">
        <f>'вед структура поселения(9)'!D231</f>
        <v>05</v>
      </c>
      <c r="E198" s="74" t="str">
        <f>'вед структура поселения(9)'!E231</f>
        <v>03 4 0000</v>
      </c>
      <c r="F198" s="9">
        <f>'вед структура поселения(9)'!F231</f>
        <v>0</v>
      </c>
      <c r="G198" s="9">
        <f>'вед структура поселения(9)'!H231</f>
        <v>0.948</v>
      </c>
    </row>
    <row r="199" spans="1:7" ht="33" customHeight="1" hidden="1">
      <c r="A199" s="9" t="str">
        <f>'вед структура поселения(9)'!A232</f>
        <v>Субвенции местным бюджетам на содержание работников, осуществляющих переданные государственные полномочия по организации предоставления гражданам субсидий на оплату жилых помещений и коммунальных услуг</v>
      </c>
      <c r="B199" s="9" t="str">
        <f>'вед структура поселения(9)'!B232</f>
        <v>001</v>
      </c>
      <c r="C199" s="9" t="str">
        <f>'вед структура поселения(9)'!C232</f>
        <v>05</v>
      </c>
      <c r="D199" s="9" t="str">
        <f>'вед структура поселения(9)'!D232</f>
        <v>05</v>
      </c>
      <c r="E199" s="74" t="str">
        <f>'вед структура поселения(9)'!E232</f>
        <v>03 4 1321</v>
      </c>
      <c r="F199" s="9">
        <f>'вед структура поселения(9)'!F232</f>
        <v>0</v>
      </c>
      <c r="G199" s="9">
        <f>'вед структура поселения(9)'!H232</f>
        <v>0.948</v>
      </c>
    </row>
    <row r="200" spans="1:7" ht="33" customHeight="1" hidden="1">
      <c r="A200" s="9" t="str">
        <f>'вед структура поселения(9)'!A233</f>
        <v>Расходы на выплаты персоналу в целях обеспечения выполнения функций органами местного самоуправления, казенными учреждениями</v>
      </c>
      <c r="B200" s="9" t="str">
        <f>'вед структура поселения(9)'!B233</f>
        <v>001</v>
      </c>
      <c r="C200" s="9" t="str">
        <f>'вед структура поселения(9)'!C233</f>
        <v>05</v>
      </c>
      <c r="D200" s="9" t="str">
        <f>'вед структура поселения(9)'!D233</f>
        <v>05</v>
      </c>
      <c r="E200" s="74" t="str">
        <f>'вед структура поселения(9)'!E233</f>
        <v>03 4 1321</v>
      </c>
      <c r="F200" s="9" t="str">
        <f>'вед структура поселения(9)'!F233</f>
        <v>100</v>
      </c>
      <c r="G200" s="9">
        <f>'вед структура поселения(9)'!H233</f>
        <v>0.948</v>
      </c>
    </row>
    <row r="201" spans="1:7" ht="33" customHeight="1" hidden="1">
      <c r="A201" s="9" t="e">
        <f>'вед структура поселения(9)'!#REF!</f>
        <v>#REF!</v>
      </c>
      <c r="B201" s="9" t="e">
        <f>'вед структура поселения(9)'!#REF!</f>
        <v>#REF!</v>
      </c>
      <c r="C201" s="9" t="e">
        <f>'вед структура поселения(9)'!#REF!</f>
        <v>#REF!</v>
      </c>
      <c r="D201" s="9" t="e">
        <f>'вед структура поселения(9)'!#REF!</f>
        <v>#REF!</v>
      </c>
      <c r="E201" s="74" t="e">
        <f>'вед структура поселения(9)'!#REF!</f>
        <v>#REF!</v>
      </c>
      <c r="F201" s="9" t="e">
        <f>'вед структура поселения(9)'!#REF!</f>
        <v>#REF!</v>
      </c>
      <c r="G201" s="9" t="e">
        <f>'вед структура поселения(9)'!#REF!</f>
        <v>#REF!</v>
      </c>
    </row>
    <row r="202" spans="1:7" ht="33" customHeight="1" hidden="1">
      <c r="A202" s="9" t="e">
        <f>'вед структура поселения(9)'!#REF!</f>
        <v>#REF!</v>
      </c>
      <c r="B202" s="9" t="e">
        <f>'вед структура поселения(9)'!#REF!</f>
        <v>#REF!</v>
      </c>
      <c r="C202" s="9" t="e">
        <f>'вед структура поселения(9)'!#REF!</f>
        <v>#REF!</v>
      </c>
      <c r="D202" s="9" t="e">
        <f>'вед структура поселения(9)'!#REF!</f>
        <v>#REF!</v>
      </c>
      <c r="E202" s="74" t="e">
        <f>'вед структура поселения(9)'!#REF!</f>
        <v>#REF!</v>
      </c>
      <c r="F202" s="9" t="e">
        <f>'вед структура поселения(9)'!#REF!</f>
        <v>#REF!</v>
      </c>
      <c r="G202" s="9" t="e">
        <f>'вед структура поселения(9)'!#REF!</f>
        <v>#REF!</v>
      </c>
    </row>
    <row r="203" spans="1:7" ht="33" customHeight="1" hidden="1">
      <c r="A203" s="9" t="str">
        <f>'вед структура поселения(9)'!A234</f>
        <v>Закупка товаров, работ и услуг для муниципальных нужд</v>
      </c>
      <c r="B203" s="9" t="str">
        <f>'вед структура поселения(9)'!B234</f>
        <v>001</v>
      </c>
      <c r="C203" s="9" t="str">
        <f>'вед структура поселения(9)'!C234</f>
        <v>05</v>
      </c>
      <c r="D203" s="9" t="str">
        <f>'вед структура поселения(9)'!D234</f>
        <v>05</v>
      </c>
      <c r="E203" s="74" t="str">
        <f>'вед структура поселения(9)'!E234</f>
        <v>521 02 18</v>
      </c>
      <c r="F203" s="9" t="str">
        <f>'вед структура поселения(9)'!F234</f>
        <v>200</v>
      </c>
      <c r="G203" s="9">
        <f>'вед структура поселения(9)'!H234</f>
        <v>0</v>
      </c>
    </row>
    <row r="204" spans="1:10" s="11" customFormat="1" ht="33" customHeight="1" hidden="1">
      <c r="A204" s="9" t="str">
        <f>'вед структура поселения(9)'!A235</f>
        <v>Иные закупки товаров, работ и услуг для муниципальных нужд</v>
      </c>
      <c r="B204" s="9" t="str">
        <f>'вед структура поселения(9)'!B235</f>
        <v>001</v>
      </c>
      <c r="C204" s="9" t="str">
        <f>'вед структура поселения(9)'!C235</f>
        <v>05</v>
      </c>
      <c r="D204" s="9" t="str">
        <f>'вед структура поселения(9)'!D235</f>
        <v>05</v>
      </c>
      <c r="E204" s="74" t="str">
        <f>'вед структура поселения(9)'!E235</f>
        <v>521 02 18</v>
      </c>
      <c r="F204" s="9" t="str">
        <f>'вед структура поселения(9)'!F235</f>
        <v>240</v>
      </c>
      <c r="G204" s="9">
        <f>'вед структура поселения(9)'!H235</f>
        <v>0</v>
      </c>
      <c r="J204" s="11">
        <v>12</v>
      </c>
    </row>
    <row r="205" spans="1:10" s="11" customFormat="1" ht="33" customHeight="1" hidden="1">
      <c r="A205" s="9" t="str">
        <f>'вед структура поселения(9)'!A236</f>
        <v>Прочая закупка товаров, работ и услуг для муниципальных нужд</v>
      </c>
      <c r="B205" s="9" t="str">
        <f>'вед структура поселения(9)'!B236</f>
        <v>001</v>
      </c>
      <c r="C205" s="9" t="str">
        <f>'вед структура поселения(9)'!C236</f>
        <v>05</v>
      </c>
      <c r="D205" s="9" t="str">
        <f>'вед структура поселения(9)'!D236</f>
        <v>05</v>
      </c>
      <c r="E205" s="74" t="str">
        <f>'вед структура поселения(9)'!E236</f>
        <v>521 02 18</v>
      </c>
      <c r="F205" s="9" t="str">
        <f>'вед структура поселения(9)'!F236</f>
        <v>244</v>
      </c>
      <c r="G205" s="9">
        <f>'вед структура поселения(9)'!H236</f>
        <v>0</v>
      </c>
      <c r="J205" s="11">
        <f>521+380+210+2684</f>
        <v>3795</v>
      </c>
    </row>
    <row r="206" spans="1:7" ht="33" customHeight="1" hidden="1">
      <c r="A206" s="9" t="str">
        <f>'вед структура поселения(9)'!A239</f>
        <v>Образование</v>
      </c>
      <c r="B206" s="9" t="str">
        <f>'вед структура поселения(9)'!B239</f>
        <v>001</v>
      </c>
      <c r="C206" s="9" t="str">
        <f>'вед структура поселения(9)'!C239</f>
        <v>07</v>
      </c>
      <c r="D206" s="9">
        <f>'вед структура поселения(9)'!D239</f>
        <v>0</v>
      </c>
      <c r="E206" s="74">
        <f>'вед структура поселения(9)'!E239</f>
        <v>0</v>
      </c>
      <c r="F206" s="9">
        <f>'вед структура поселения(9)'!F239</f>
        <v>0</v>
      </c>
      <c r="G206" s="9" t="str">
        <f>'вед структура поселения(9)'!H239</f>
        <v>1,000</v>
      </c>
    </row>
    <row r="207" spans="1:10" ht="33" customHeight="1" hidden="1">
      <c r="A207" s="9" t="str">
        <f>'вед структура поселения(9)'!A240</f>
        <v>Молодежная политика и оздоровление детей</v>
      </c>
      <c r="B207" s="9" t="str">
        <f>'вед структура поселения(9)'!B240</f>
        <v>001</v>
      </c>
      <c r="C207" s="9" t="str">
        <f>'вед структура поселения(9)'!C240</f>
        <v>07</v>
      </c>
      <c r="D207" s="9" t="str">
        <f>'вед структура поселения(9)'!D240</f>
        <v>07</v>
      </c>
      <c r="E207" s="74">
        <f>'вед структура поселения(9)'!E240</f>
        <v>0</v>
      </c>
      <c r="F207" s="9">
        <f>'вед структура поселения(9)'!F240</f>
        <v>0</v>
      </c>
      <c r="G207" s="9" t="str">
        <f>'вед структура поселения(9)'!H240</f>
        <v>1,000</v>
      </c>
      <c r="J207" s="5">
        <f>1919+521+380+210+2684</f>
        <v>5714</v>
      </c>
    </row>
    <row r="208" spans="1:7" ht="33" customHeight="1" hidden="1">
      <c r="A208" s="9" t="str">
        <f>'вед структура поселения(9)'!A241</f>
        <v>Муниципальная программа Большеугонскогосельсовета Льговскогорайона Курской области    «Организация оздоровления и отдыха детей МО "Большеугонский сельсовет"» на 2013-2015 годы .</v>
      </c>
      <c r="B208" s="9" t="str">
        <f>'вед структура поселения(9)'!B241</f>
        <v>001</v>
      </c>
      <c r="C208" s="9" t="str">
        <f>'вед структура поселения(9)'!C241</f>
        <v>07</v>
      </c>
      <c r="D208" s="9" t="str">
        <f>'вед структура поселения(9)'!D241</f>
        <v>07</v>
      </c>
      <c r="E208" s="74" t="str">
        <f>'вед структура поселения(9)'!E241</f>
        <v>04 0 0000</v>
      </c>
      <c r="F208" s="9">
        <f>'вед структура поселения(9)'!F241</f>
        <v>0</v>
      </c>
      <c r="G208" s="9" t="str">
        <f>'вед структура поселения(9)'!H241</f>
        <v>1,000</v>
      </c>
    </row>
    <row r="209" spans="1:10" ht="33" customHeight="1" hidden="1">
      <c r="A209" s="9" t="str">
        <f>'вед структура поселения(9)'!A242</f>
        <v>Непрограммные расходы   органа местного самоуправления Большеугонского сельсовета Льговского района  Курской области</v>
      </c>
      <c r="B209" s="9" t="str">
        <f>'вед структура поселения(9)'!B242</f>
        <v>001</v>
      </c>
      <c r="C209" s="9" t="str">
        <f>'вед структура поселения(9)'!C242</f>
        <v>07</v>
      </c>
      <c r="D209" s="9" t="str">
        <f>'вед структура поселения(9)'!D242</f>
        <v>07</v>
      </c>
      <c r="E209" s="74" t="str">
        <f>'вед структура поселения(9)'!E242</f>
        <v>76 1 0000</v>
      </c>
      <c r="F209" s="9">
        <f>'вед структура поселения(9)'!F242</f>
        <v>0</v>
      </c>
      <c r="G209" s="9" t="str">
        <f>'вед структура поселения(9)'!H242</f>
        <v>1,000</v>
      </c>
      <c r="J209" s="5">
        <f>12582-386-68</f>
        <v>12128</v>
      </c>
    </row>
    <row r="210" spans="1:7" ht="33" customHeight="1" hidden="1">
      <c r="A210" s="9" t="str">
        <f>'вед структура поселения(9)'!A244</f>
        <v>Закупка товаров, работ и услуг для государственных (муниципальных ) нужд</v>
      </c>
      <c r="B210" s="9" t="str">
        <f>'вед структура поселения(9)'!B244</f>
        <v>001</v>
      </c>
      <c r="C210" s="9" t="str">
        <f>'вед структура поселения(9)'!C244</f>
        <v>07</v>
      </c>
      <c r="D210" s="9" t="str">
        <f>'вед структура поселения(9)'!D244</f>
        <v>07</v>
      </c>
      <c r="E210" s="74" t="str">
        <f>'вед структура поселения(9)'!E244</f>
        <v>04 0 1414</v>
      </c>
      <c r="F210" s="9" t="str">
        <f>'вед структура поселения(9)'!F244</f>
        <v>200</v>
      </c>
      <c r="G210" s="9" t="str">
        <f>'вед структура поселения(9)'!H244</f>
        <v>1,000</v>
      </c>
    </row>
    <row r="211" spans="1:7" ht="33" customHeight="1" hidden="1">
      <c r="A211" s="9" t="e">
        <f>'вед структура поселения(9)'!#REF!</f>
        <v>#REF!</v>
      </c>
      <c r="B211" s="9" t="e">
        <f>'вед структура поселения(9)'!#REF!</f>
        <v>#REF!</v>
      </c>
      <c r="C211" s="9" t="e">
        <f>'вед структура поселения(9)'!#REF!</f>
        <v>#REF!</v>
      </c>
      <c r="D211" s="9" t="e">
        <f>'вед структура поселения(9)'!#REF!</f>
        <v>#REF!</v>
      </c>
      <c r="E211" s="74" t="e">
        <f>'вед структура поселения(9)'!#REF!</f>
        <v>#REF!</v>
      </c>
      <c r="F211" s="9" t="e">
        <f>'вед структура поселения(9)'!#REF!</f>
        <v>#REF!</v>
      </c>
      <c r="G211" s="9" t="e">
        <f>'вед структура поселения(9)'!#REF!</f>
        <v>#REF!</v>
      </c>
    </row>
    <row r="212" spans="1:7" ht="33" customHeight="1" hidden="1">
      <c r="A212" s="9" t="e">
        <f>'вед структура поселения(9)'!#REF!</f>
        <v>#REF!</v>
      </c>
      <c r="B212" s="9" t="e">
        <f>'вед структура поселения(9)'!#REF!</f>
        <v>#REF!</v>
      </c>
      <c r="C212" s="9" t="e">
        <f>'вед структура поселения(9)'!#REF!</f>
        <v>#REF!</v>
      </c>
      <c r="D212" s="9" t="e">
        <f>'вед структура поселения(9)'!#REF!</f>
        <v>#REF!</v>
      </c>
      <c r="E212" s="74" t="e">
        <f>'вед структура поселения(9)'!#REF!</f>
        <v>#REF!</v>
      </c>
      <c r="F212" s="9" t="e">
        <f>'вед структура поселения(9)'!#REF!</f>
        <v>#REF!</v>
      </c>
      <c r="G212" s="9" t="e">
        <f>'вед структура поселения(9)'!#REF!</f>
        <v>#REF!</v>
      </c>
    </row>
    <row r="213" spans="1:10" ht="33" customHeight="1" hidden="1">
      <c r="A213" s="9" t="str">
        <f>'вед структура поселения(9)'!A245</f>
        <v>Культура, кинематография</v>
      </c>
      <c r="B213" s="9" t="str">
        <f>'вед структура поселения(9)'!B245</f>
        <v>001</v>
      </c>
      <c r="C213" s="9" t="str">
        <f>'вед структура поселения(9)'!C245</f>
        <v>08</v>
      </c>
      <c r="D213" s="9">
        <f>'вед структура поселения(9)'!D245</f>
        <v>0</v>
      </c>
      <c r="E213" s="74"/>
      <c r="F213" s="9">
        <f>'вед структура поселения(9)'!F245</f>
        <v>0</v>
      </c>
      <c r="G213" s="9" t="e">
        <f>G242</f>
        <v>#REF!</v>
      </c>
      <c r="J213" s="19"/>
    </row>
    <row r="214" spans="1:7" ht="33" customHeight="1" hidden="1">
      <c r="A214" s="9" t="str">
        <f>'вед структура поселения(9)'!A246</f>
        <v>Культура </v>
      </c>
      <c r="B214" s="9" t="str">
        <f>'вед структура поселения(9)'!B246</f>
        <v>001</v>
      </c>
      <c r="C214" s="9" t="str">
        <f>'вед структура поселения(9)'!C246</f>
        <v>08</v>
      </c>
      <c r="D214" s="9" t="str">
        <f>'вед структура поселения(9)'!D246</f>
        <v>01</v>
      </c>
      <c r="E214" s="74">
        <f>'вед структура поселения(9)'!E246</f>
        <v>0</v>
      </c>
      <c r="F214" s="9">
        <f>'вед структура поселения(9)'!F246</f>
        <v>0</v>
      </c>
      <c r="G214" s="9" t="str">
        <f>'вед структура поселения(9)'!H246</f>
        <v>588,000</v>
      </c>
    </row>
    <row r="215" spans="1:7" ht="33" customHeight="1" hidden="1">
      <c r="A215" s="9" t="str">
        <f>'вед структура поселения(9)'!A248</f>
        <v>Подпрограмма "Искусство"муниципальной программы "Развитие культуры Большеугонском сельсовете Льговского района Курской области на 2015-2017годы"</v>
      </c>
      <c r="B215" s="9" t="str">
        <f>'вед структура поселения(9)'!B248</f>
        <v>001</v>
      </c>
      <c r="C215" s="9" t="str">
        <f>'вед структура поселения(9)'!C248</f>
        <v>08</v>
      </c>
      <c r="D215" s="9" t="str">
        <f>'вед структура поселения(9)'!D248</f>
        <v>01</v>
      </c>
      <c r="E215" s="74" t="str">
        <f>'вед структура поселения(9)'!E248</f>
        <v>01 3 0000</v>
      </c>
      <c r="F215" s="9">
        <f>'вед структура поселения(9)'!F248</f>
        <v>0</v>
      </c>
      <c r="G215" s="9" t="str">
        <f>'вед структура поселения(9)'!H248</f>
        <v>588,000</v>
      </c>
    </row>
    <row r="216" spans="1:7" ht="33" customHeight="1" hidden="1">
      <c r="A216" s="9" t="e">
        <f>'вед структура поселения(9)'!#REF!</f>
        <v>#REF!</v>
      </c>
      <c r="B216" s="9" t="e">
        <f>'вед структура поселения(9)'!#REF!</f>
        <v>#REF!</v>
      </c>
      <c r="C216" s="9" t="e">
        <f>'вед структура поселения(9)'!#REF!</f>
        <v>#REF!</v>
      </c>
      <c r="D216" s="9" t="e">
        <f>'вед структура поселения(9)'!#REF!</f>
        <v>#REF!</v>
      </c>
      <c r="E216" s="74" t="e">
        <f>'вед структура поселения(9)'!#REF!</f>
        <v>#REF!</v>
      </c>
      <c r="F216" s="9" t="e">
        <f>'вед структура поселения(9)'!#REF!</f>
        <v>#REF!</v>
      </c>
      <c r="G216" s="9" t="e">
        <f>'вед структура поселения(9)'!#REF!</f>
        <v>#REF!</v>
      </c>
    </row>
    <row r="217" spans="1:7" ht="33" customHeight="1" hidden="1">
      <c r="A217" s="9" t="str">
        <f>'вед структура поселения(9)'!A251</f>
        <v>Расходы на обеспечение деятельности (оказание услуг) муниципальных учреждений</v>
      </c>
      <c r="B217" s="9" t="str">
        <f>'вед структура поселения(9)'!B251</f>
        <v>001</v>
      </c>
      <c r="C217" s="9" t="str">
        <f>'вед структура поселения(9)'!C251</f>
        <v>08</v>
      </c>
      <c r="D217" s="9" t="str">
        <f>'вед структура поселения(9)'!D251</f>
        <v>01</v>
      </c>
      <c r="E217" s="74" t="str">
        <f>'вед структура поселения(9)'!E251</f>
        <v>01 3 1401</v>
      </c>
      <c r="F217" s="9">
        <f>'вед структура поселения(9)'!F251</f>
        <v>0</v>
      </c>
      <c r="G217" s="9" t="str">
        <f>'вед структура поселения(9)'!H251</f>
        <v>588,000</v>
      </c>
    </row>
    <row r="218" spans="1:7" ht="33" customHeight="1" hidden="1">
      <c r="A218" s="9" t="str">
        <f>'вед структура поселения(9)'!A252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18" s="9" t="str">
        <f>'вед структура поселения(9)'!B252</f>
        <v>001</v>
      </c>
      <c r="C218" s="9" t="str">
        <f>'вед структура поселения(9)'!C252</f>
        <v>08</v>
      </c>
      <c r="D218" s="9" t="str">
        <f>'вед структура поселения(9)'!D252</f>
        <v>01</v>
      </c>
      <c r="E218" s="74" t="str">
        <f>'вед структура поселения(9)'!E252</f>
        <v>01 3 1401</v>
      </c>
      <c r="F218" s="9" t="str">
        <f>'вед структура поселения(9)'!F252</f>
        <v>100</v>
      </c>
      <c r="G218" s="9" t="str">
        <f>'вед структура поселения(9)'!H252</f>
        <v>576,000</v>
      </c>
    </row>
    <row r="219" spans="1:7" ht="33" customHeight="1" hidden="1">
      <c r="A219" s="9" t="e">
        <f>'вед структура поселения(9)'!#REF!</f>
        <v>#REF!</v>
      </c>
      <c r="B219" s="9" t="e">
        <f>'вед структура поселения(9)'!#REF!</f>
        <v>#REF!</v>
      </c>
      <c r="C219" s="9" t="e">
        <f>'вед структура поселения(9)'!#REF!</f>
        <v>#REF!</v>
      </c>
      <c r="D219" s="9" t="e">
        <f>'вед структура поселения(9)'!#REF!</f>
        <v>#REF!</v>
      </c>
      <c r="E219" s="74" t="e">
        <f>'вед структура поселения(9)'!#REF!</f>
        <v>#REF!</v>
      </c>
      <c r="F219" s="9" t="e">
        <f>'вед структура поселения(9)'!#REF!</f>
        <v>#REF!</v>
      </c>
      <c r="G219" s="9" t="e">
        <f>'вед структура поселения(9)'!#REF!</f>
        <v>#REF!</v>
      </c>
    </row>
    <row r="220" spans="1:8" s="8" customFormat="1" ht="33" customHeight="1" hidden="1">
      <c r="A220" s="9" t="e">
        <f>'вед структура поселения(9)'!#REF!</f>
        <v>#REF!</v>
      </c>
      <c r="B220" s="9" t="e">
        <f>'вед структура поселения(9)'!#REF!</f>
        <v>#REF!</v>
      </c>
      <c r="C220" s="9" t="e">
        <f>'вед структура поселения(9)'!#REF!</f>
        <v>#REF!</v>
      </c>
      <c r="D220" s="9" t="e">
        <f>'вед структура поселения(9)'!#REF!</f>
        <v>#REF!</v>
      </c>
      <c r="E220" s="74" t="e">
        <f>'вед структура поселения(9)'!#REF!</f>
        <v>#REF!</v>
      </c>
      <c r="F220" s="9" t="e">
        <f>'вед структура поселения(9)'!#REF!</f>
        <v>#REF!</v>
      </c>
      <c r="G220" s="9" t="e">
        <f>'вед структура поселения(9)'!#REF!</f>
        <v>#REF!</v>
      </c>
      <c r="H220" s="20"/>
    </row>
    <row r="221" spans="1:7" ht="33" customHeight="1" hidden="1">
      <c r="A221" s="9" t="str">
        <f>'вед структура поселения(9)'!A253</f>
        <v>Иные выплаты персоналу, за исключением фонда
оплаты труда
</v>
      </c>
      <c r="B221" s="9" t="str">
        <f>'вед структура поселения(9)'!B253</f>
        <v>001</v>
      </c>
      <c r="C221" s="9" t="str">
        <f>'вед структура поселения(9)'!C253</f>
        <v>08</v>
      </c>
      <c r="D221" s="9" t="str">
        <f>'вед структура поселения(9)'!D253</f>
        <v>01</v>
      </c>
      <c r="E221" s="74" t="str">
        <f>'вед структура поселения(9)'!E253</f>
        <v>04 1 1401</v>
      </c>
      <c r="F221" s="9" t="str">
        <f>'вед структура поселения(9)'!F253</f>
        <v>112</v>
      </c>
      <c r="G221" s="9">
        <f>'вед структура поселения(9)'!H253</f>
        <v>0</v>
      </c>
    </row>
    <row r="222" spans="1:7" ht="33" customHeight="1" hidden="1">
      <c r="A222" s="9" t="str">
        <f>'вед структура поселения(9)'!A254</f>
        <v>Закупка товаров, работ и услуг для государственных (муниципальных ) нужд</v>
      </c>
      <c r="B222" s="9" t="str">
        <f>'вед структура поселения(9)'!B254</f>
        <v>001</v>
      </c>
      <c r="C222" s="9" t="str">
        <f>'вед структура поселения(9)'!C254</f>
        <v>08</v>
      </c>
      <c r="D222" s="9" t="str">
        <f>'вед структура поселения(9)'!D254</f>
        <v>01</v>
      </c>
      <c r="E222" s="74" t="str">
        <f>'вед структура поселения(9)'!E254</f>
        <v>01 3 1401</v>
      </c>
      <c r="F222" s="9" t="str">
        <f>'вед структура поселения(9)'!F254</f>
        <v>200</v>
      </c>
      <c r="G222" s="9" t="str">
        <f>'вед структура поселения(9)'!H254</f>
        <v>10,000</v>
      </c>
    </row>
    <row r="223" spans="1:7" ht="33" customHeight="1" hidden="1">
      <c r="A223" s="9" t="e">
        <f>'вед структура поселения(9)'!#REF!</f>
        <v>#REF!</v>
      </c>
      <c r="B223" s="9" t="e">
        <f>'вед структура поселения(9)'!#REF!</f>
        <v>#REF!</v>
      </c>
      <c r="C223" s="9" t="e">
        <f>'вед структура поселения(9)'!#REF!</f>
        <v>#REF!</v>
      </c>
      <c r="D223" s="9" t="e">
        <f>'вед структура поселения(9)'!#REF!</f>
        <v>#REF!</v>
      </c>
      <c r="E223" s="74" t="e">
        <f>'вед структура поселения(9)'!#REF!</f>
        <v>#REF!</v>
      </c>
      <c r="F223" s="9" t="e">
        <f>'вед структура поселения(9)'!#REF!</f>
        <v>#REF!</v>
      </c>
      <c r="G223" s="9" t="e">
        <f>'вед структура поселения(9)'!#REF!</f>
        <v>#REF!</v>
      </c>
    </row>
    <row r="224" spans="1:7" ht="33" customHeight="1" hidden="1">
      <c r="A224" s="9" t="e">
        <f>'вед структура поселения(9)'!#REF!</f>
        <v>#REF!</v>
      </c>
      <c r="B224" s="9" t="e">
        <f>'вед структура поселения(9)'!#REF!</f>
        <v>#REF!</v>
      </c>
      <c r="C224" s="9" t="e">
        <f>'вед структура поселения(9)'!#REF!</f>
        <v>#REF!</v>
      </c>
      <c r="D224" s="9" t="e">
        <f>'вед структура поселения(9)'!#REF!</f>
        <v>#REF!</v>
      </c>
      <c r="E224" s="74" t="e">
        <f>'вед структура поселения(9)'!#REF!</f>
        <v>#REF!</v>
      </c>
      <c r="F224" s="9" t="e">
        <f>'вед структура поселения(9)'!#REF!</f>
        <v>#REF!</v>
      </c>
      <c r="G224" s="9" t="e">
        <f>'вед структура поселения(9)'!#REF!</f>
        <v>#REF!</v>
      </c>
    </row>
    <row r="225" spans="1:7" ht="33" customHeight="1" hidden="1">
      <c r="A225" s="9" t="str">
        <f>'вед структура поселения(9)'!A255</f>
        <v>Иные бюджетные ассигнования</v>
      </c>
      <c r="B225" s="9" t="str">
        <f>'вед структура поселения(9)'!B255</f>
        <v>001</v>
      </c>
      <c r="C225" s="9" t="str">
        <f>'вед структура поселения(9)'!C255</f>
        <v>08</v>
      </c>
      <c r="D225" s="9" t="str">
        <f>'вед структура поселения(9)'!D255</f>
        <v>01</v>
      </c>
      <c r="E225" s="74" t="str">
        <f>'вед структура поселения(9)'!E255</f>
        <v>01 3 1401</v>
      </c>
      <c r="F225" s="9" t="str">
        <f>'вед структура поселения(9)'!F255</f>
        <v>800</v>
      </c>
      <c r="G225" s="9" t="str">
        <f>'вед структура поселения(9)'!H255</f>
        <v>2,000</v>
      </c>
    </row>
    <row r="226" spans="1:7" ht="33" customHeight="1" hidden="1">
      <c r="A226" s="9" t="e">
        <f>'вед структура поселения(9)'!#REF!</f>
        <v>#REF!</v>
      </c>
      <c r="B226" s="9" t="e">
        <f>'вед структура поселения(9)'!#REF!</f>
        <v>#REF!</v>
      </c>
      <c r="C226" s="9" t="e">
        <f>'вед структура поселения(9)'!#REF!</f>
        <v>#REF!</v>
      </c>
      <c r="D226" s="9" t="e">
        <f>'вед структура поселения(9)'!#REF!</f>
        <v>#REF!</v>
      </c>
      <c r="E226" s="74" t="e">
        <f>'вед структура поселения(9)'!#REF!</f>
        <v>#REF!</v>
      </c>
      <c r="F226" s="9" t="e">
        <f>'вед структура поселения(9)'!#REF!</f>
        <v>#REF!</v>
      </c>
      <c r="G226" s="9" t="e">
        <f>'вед структура поселения(9)'!#REF!</f>
        <v>#REF!</v>
      </c>
    </row>
    <row r="227" spans="1:7" ht="33" customHeight="1" hidden="1">
      <c r="A227" s="9" t="e">
        <f>'вед структура поселения(9)'!#REF!</f>
        <v>#REF!</v>
      </c>
      <c r="B227" s="9" t="e">
        <f>'вед структура поселения(9)'!#REF!</f>
        <v>#REF!</v>
      </c>
      <c r="C227" s="9" t="e">
        <f>'вед структура поселения(9)'!#REF!</f>
        <v>#REF!</v>
      </c>
      <c r="D227" s="9" t="e">
        <f>'вед структура поселения(9)'!#REF!</f>
        <v>#REF!</v>
      </c>
      <c r="E227" s="74" t="e">
        <f>'вед структура поселения(9)'!#REF!</f>
        <v>#REF!</v>
      </c>
      <c r="F227" s="9" t="e">
        <f>'вед структура поселения(9)'!#REF!</f>
        <v>#REF!</v>
      </c>
      <c r="G227" s="9" t="e">
        <f>'вед структура поселения(9)'!#REF!</f>
        <v>#REF!</v>
      </c>
    </row>
    <row r="228" spans="1:7" ht="33" customHeight="1" hidden="1">
      <c r="A228" s="9" t="e">
        <f>'вед структура поселения(9)'!#REF!</f>
        <v>#REF!</v>
      </c>
      <c r="B228" s="9" t="e">
        <f>'вед структура поселения(9)'!#REF!</f>
        <v>#REF!</v>
      </c>
      <c r="C228" s="9" t="e">
        <f>'вед структура поселения(9)'!#REF!</f>
        <v>#REF!</v>
      </c>
      <c r="D228" s="9" t="e">
        <f>'вед структура поселения(9)'!#REF!</f>
        <v>#REF!</v>
      </c>
      <c r="E228" s="74" t="e">
        <f>'вед структура поселения(9)'!#REF!</f>
        <v>#REF!</v>
      </c>
      <c r="F228" s="9" t="e">
        <f>'вед структура поселения(9)'!#REF!</f>
        <v>#REF!</v>
      </c>
      <c r="G228" s="9" t="e">
        <f>'вед структура поселения(9)'!#REF!</f>
        <v>#REF!</v>
      </c>
    </row>
    <row r="229" spans="1:7" ht="33" customHeight="1" hidden="1">
      <c r="A229" s="9" t="str">
        <f>'вед структура поселения(9)'!A256</f>
        <v>Библиотеки</v>
      </c>
      <c r="B229" s="9" t="str">
        <f>'вед структура поселения(9)'!B256</f>
        <v>001</v>
      </c>
      <c r="C229" s="9" t="str">
        <f>'вед структура поселения(9)'!C256</f>
        <v>08</v>
      </c>
      <c r="D229" s="9" t="str">
        <f>'вед структура поселения(9)'!D256</f>
        <v>01</v>
      </c>
      <c r="E229" s="74" t="str">
        <f>'вед структура поселения(9)'!E256</f>
        <v>03 2 0000</v>
      </c>
      <c r="F229" s="9">
        <f>'вед структура поселения(9)'!F256</f>
        <v>0</v>
      </c>
      <c r="G229" s="9">
        <f>'вед структура поселения(9)'!H256</f>
        <v>0</v>
      </c>
    </row>
    <row r="230" spans="1:7" ht="33" customHeight="1" hidden="1">
      <c r="A230" s="9" t="str">
        <f>'вед структура поселения(9)'!A259</f>
        <v>Расходы на обеспечение деятельности (оказание услуг) муниципальных учреждений</v>
      </c>
      <c r="B230" s="9" t="str">
        <f>'вед структура поселения(9)'!B259</f>
        <v>001</v>
      </c>
      <c r="C230" s="9" t="str">
        <f>'вед структура поселения(9)'!C259</f>
        <v>08</v>
      </c>
      <c r="D230" s="9" t="str">
        <f>'вед структура поселения(9)'!D259</f>
        <v>01</v>
      </c>
      <c r="E230" s="74" t="str">
        <f>'вед структура поселения(9)'!E259</f>
        <v>03 2 1401</v>
      </c>
      <c r="F230" s="9">
        <f>'вед структура поселения(9)'!F259</f>
        <v>0</v>
      </c>
      <c r="G230" s="9">
        <f>'вед структура поселения(9)'!H259</f>
        <v>0</v>
      </c>
    </row>
    <row r="231" spans="1:7" ht="33" customHeight="1" hidden="1">
      <c r="A231" s="9" t="str">
        <f>'вед структура поселения(9)'!A260</f>
        <v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v>
      </c>
      <c r="B231" s="9" t="str">
        <f>'вед структура поселения(9)'!B260</f>
        <v>001</v>
      </c>
      <c r="C231" s="9" t="str">
        <f>'вед структура поселения(9)'!C260</f>
        <v>08</v>
      </c>
      <c r="D231" s="9" t="str">
        <f>'вед структура поселения(9)'!D260</f>
        <v>01</v>
      </c>
      <c r="E231" s="74" t="str">
        <f>'вед структура поселения(9)'!E260</f>
        <v>03 2 1401</v>
      </c>
      <c r="F231" s="9" t="str">
        <f>'вед структура поселения(9)'!F260</f>
        <v>100</v>
      </c>
      <c r="G231" s="9">
        <f>'вед структура поселения(9)'!H260</f>
        <v>0</v>
      </c>
    </row>
    <row r="232" spans="1:7" ht="33" customHeight="1" hidden="1">
      <c r="A232" s="9" t="e">
        <f>'вед структура поселения(9)'!#REF!</f>
        <v>#REF!</v>
      </c>
      <c r="B232" s="9" t="e">
        <f>'вед структура поселения(9)'!#REF!</f>
        <v>#REF!</v>
      </c>
      <c r="C232" s="9" t="e">
        <f>'вед структура поселения(9)'!#REF!</f>
        <v>#REF!</v>
      </c>
      <c r="D232" s="9" t="e">
        <f>'вед структура поселения(9)'!#REF!</f>
        <v>#REF!</v>
      </c>
      <c r="E232" s="74" t="e">
        <f>'вед структура поселения(9)'!#REF!</f>
        <v>#REF!</v>
      </c>
      <c r="F232" s="9" t="e">
        <f>'вед структура поселения(9)'!#REF!</f>
        <v>#REF!</v>
      </c>
      <c r="G232" s="9" t="e">
        <f>'вед структура поселения(9)'!#REF!</f>
        <v>#REF!</v>
      </c>
    </row>
    <row r="233" spans="1:7" ht="33" customHeight="1" hidden="1">
      <c r="A233" s="9" t="e">
        <f>'вед структура поселения(9)'!#REF!</f>
        <v>#REF!</v>
      </c>
      <c r="B233" s="9" t="e">
        <f>'вед структура поселения(9)'!#REF!</f>
        <v>#REF!</v>
      </c>
      <c r="C233" s="9" t="e">
        <f>'вед структура поселения(9)'!#REF!</f>
        <v>#REF!</v>
      </c>
      <c r="D233" s="9" t="e">
        <f>'вед структура поселения(9)'!#REF!</f>
        <v>#REF!</v>
      </c>
      <c r="E233" s="74" t="e">
        <f>'вед структура поселения(9)'!#REF!</f>
        <v>#REF!</v>
      </c>
      <c r="F233" s="9" t="e">
        <f>'вед структура поселения(9)'!#REF!</f>
        <v>#REF!</v>
      </c>
      <c r="G233" s="9" t="e">
        <f>'вед структура поселения(9)'!#REF!</f>
        <v>#REF!</v>
      </c>
    </row>
    <row r="234" spans="1:7" ht="33" customHeight="1" hidden="1">
      <c r="A234" s="9" t="e">
        <f>'вед структура поселения(9)'!#REF!</f>
        <v>#REF!</v>
      </c>
      <c r="B234" s="9" t="e">
        <f>'вед структура поселения(9)'!#REF!</f>
        <v>#REF!</v>
      </c>
      <c r="C234" s="9" t="e">
        <f>'вед структура поселения(9)'!#REF!</f>
        <v>#REF!</v>
      </c>
      <c r="D234" s="9" t="e">
        <f>'вед структура поселения(9)'!#REF!</f>
        <v>#REF!</v>
      </c>
      <c r="E234" s="74" t="e">
        <f>'вед структура поселения(9)'!#REF!</f>
        <v>#REF!</v>
      </c>
      <c r="F234" s="9" t="e">
        <f>'вед структура поселения(9)'!#REF!</f>
        <v>#REF!</v>
      </c>
      <c r="G234" s="9" t="e">
        <f>'вед структура поселения(9)'!#REF!</f>
        <v>#REF!</v>
      </c>
    </row>
    <row r="235" spans="1:7" ht="33" customHeight="1" hidden="1">
      <c r="A235" s="9" t="str">
        <f>'вед структура поселения(9)'!A261</f>
        <v>Закупка товаров, работ и услуг для государственных (муниципальных ) нужд</v>
      </c>
      <c r="B235" s="9" t="str">
        <f>'вед структура поселения(9)'!B261</f>
        <v>001</v>
      </c>
      <c r="C235" s="9" t="str">
        <f>'вед структура поселения(9)'!C261</f>
        <v>08</v>
      </c>
      <c r="D235" s="9" t="str">
        <f>'вед структура поселения(9)'!D261</f>
        <v>01</v>
      </c>
      <c r="E235" s="74" t="str">
        <f>'вед структура поселения(9)'!E261</f>
        <v>03 2 1401</v>
      </c>
      <c r="F235" s="9" t="str">
        <f>'вед структура поселения(9)'!F261</f>
        <v>200</v>
      </c>
      <c r="G235" s="9">
        <f>'вед структура поселения(9)'!H261</f>
        <v>0</v>
      </c>
    </row>
    <row r="236" spans="1:7" ht="33" customHeight="1" hidden="1">
      <c r="A236" s="9" t="e">
        <f>'вед структура поселения(9)'!#REF!</f>
        <v>#REF!</v>
      </c>
      <c r="B236" s="9" t="e">
        <f>'вед структура поселения(9)'!#REF!</f>
        <v>#REF!</v>
      </c>
      <c r="C236" s="9" t="e">
        <f>'вед структура поселения(9)'!#REF!</f>
        <v>#REF!</v>
      </c>
      <c r="D236" s="9" t="e">
        <f>'вед структура поселения(9)'!#REF!</f>
        <v>#REF!</v>
      </c>
      <c r="E236" s="74" t="e">
        <f>'вед структура поселения(9)'!#REF!</f>
        <v>#REF!</v>
      </c>
      <c r="F236" s="9" t="e">
        <f>'вед структура поселения(9)'!#REF!</f>
        <v>#REF!</v>
      </c>
      <c r="G236" s="9" t="e">
        <f>'вед структура поселения(9)'!#REF!</f>
        <v>#REF!</v>
      </c>
    </row>
    <row r="237" spans="1:7" ht="33" customHeight="1" hidden="1">
      <c r="A237" s="9" t="e">
        <f>'вед структура поселения(9)'!#REF!</f>
        <v>#REF!</v>
      </c>
      <c r="B237" s="9" t="e">
        <f>'вед структура поселения(9)'!#REF!</f>
        <v>#REF!</v>
      </c>
      <c r="C237" s="9" t="e">
        <f>'вед структура поселения(9)'!#REF!</f>
        <v>#REF!</v>
      </c>
      <c r="D237" s="9" t="e">
        <f>'вед структура поселения(9)'!#REF!</f>
        <v>#REF!</v>
      </c>
      <c r="E237" s="74" t="e">
        <f>'вед структура поселения(9)'!#REF!</f>
        <v>#REF!</v>
      </c>
      <c r="F237" s="9" t="e">
        <f>'вед структура поселения(9)'!#REF!</f>
        <v>#REF!</v>
      </c>
      <c r="G237" s="9" t="e">
        <f>'вед структура поселения(9)'!#REF!</f>
        <v>#REF!</v>
      </c>
    </row>
    <row r="238" spans="1:7" ht="33" customHeight="1" hidden="1">
      <c r="A238" s="9" t="str">
        <f>'вед структура поселения(9)'!A262</f>
        <v>Иные бюджетные ассигнования</v>
      </c>
      <c r="B238" s="9" t="str">
        <f>'вед структура поселения(9)'!B262</f>
        <v>001</v>
      </c>
      <c r="C238" s="9" t="str">
        <f>'вед структура поселения(9)'!C262</f>
        <v>08</v>
      </c>
      <c r="D238" s="9" t="str">
        <f>'вед структура поселения(9)'!D262</f>
        <v>01</v>
      </c>
      <c r="E238" s="74" t="str">
        <f>'вед структура поселения(9)'!E262</f>
        <v>03 2 1401</v>
      </c>
      <c r="F238" s="9" t="str">
        <f>'вед структура поселения(9)'!F262</f>
        <v>800</v>
      </c>
      <c r="G238" s="9">
        <f>'вед структура поселения(9)'!H262</f>
        <v>0</v>
      </c>
    </row>
    <row r="239" spans="1:7" ht="33" customHeight="1" hidden="1">
      <c r="A239" s="9" t="e">
        <f>'вед структура поселения(9)'!#REF!</f>
        <v>#REF!</v>
      </c>
      <c r="B239" s="9" t="e">
        <f>'вед структура поселения(9)'!#REF!</f>
        <v>#REF!</v>
      </c>
      <c r="C239" s="9" t="e">
        <f>'вед структура поселения(9)'!#REF!</f>
        <v>#REF!</v>
      </c>
      <c r="D239" s="9" t="e">
        <f>'вед структура поселения(9)'!#REF!</f>
        <v>#REF!</v>
      </c>
      <c r="E239" s="74" t="e">
        <f>'вед структура поселения(9)'!#REF!</f>
        <v>#REF!</v>
      </c>
      <c r="F239" s="9" t="e">
        <f>'вед структура поселения(9)'!#REF!</f>
        <v>#REF!</v>
      </c>
      <c r="G239" s="9" t="e">
        <f>'вед структура поселения(9)'!#REF!</f>
        <v>#REF!</v>
      </c>
    </row>
    <row r="240" spans="1:7" ht="33" customHeight="1" hidden="1">
      <c r="A240" s="9" t="e">
        <f>'вед структура поселения(9)'!#REF!</f>
        <v>#REF!</v>
      </c>
      <c r="B240" s="9" t="e">
        <f>'вед структура поселения(9)'!#REF!</f>
        <v>#REF!</v>
      </c>
      <c r="C240" s="9" t="e">
        <f>'вед структура поселения(9)'!#REF!</f>
        <v>#REF!</v>
      </c>
      <c r="D240" s="9" t="e">
        <f>'вед структура поселения(9)'!#REF!</f>
        <v>#REF!</v>
      </c>
      <c r="E240" s="74" t="e">
        <f>'вед структура поселения(9)'!#REF!</f>
        <v>#REF!</v>
      </c>
      <c r="F240" s="9" t="e">
        <f>'вед структура поселения(9)'!#REF!</f>
        <v>#REF!</v>
      </c>
      <c r="G240" s="9" t="e">
        <f>'вед структура поселения(9)'!#REF!</f>
        <v>#REF!</v>
      </c>
    </row>
    <row r="241" spans="1:7" ht="33" customHeight="1" hidden="1">
      <c r="A241" s="9" t="e">
        <f>'вед структура поселения(9)'!#REF!</f>
        <v>#REF!</v>
      </c>
      <c r="B241" s="9" t="e">
        <f>'вед структура поселения(9)'!#REF!</f>
        <v>#REF!</v>
      </c>
      <c r="C241" s="9" t="e">
        <f>'вед структура поселения(9)'!#REF!</f>
        <v>#REF!</v>
      </c>
      <c r="D241" s="9" t="e">
        <f>'вед структура поселения(9)'!#REF!</f>
        <v>#REF!</v>
      </c>
      <c r="E241" s="74" t="e">
        <f>'вед структура поселения(9)'!#REF!</f>
        <v>#REF!</v>
      </c>
      <c r="F241" s="9" t="e">
        <f>'вед структура поселения(9)'!#REF!</f>
        <v>#REF!</v>
      </c>
      <c r="G241" s="9" t="e">
        <f>'вед структура поселения(9)'!#REF!</f>
        <v>#REF!</v>
      </c>
    </row>
    <row r="242" spans="1:7" ht="33" customHeight="1" hidden="1">
      <c r="A242" s="13" t="e">
        <f>'вед структура поселения(9)'!#REF!</f>
        <v>#REF!</v>
      </c>
      <c r="B242" s="13" t="e">
        <f>'вед структура поселения(9)'!#REF!</f>
        <v>#REF!</v>
      </c>
      <c r="C242" s="13" t="e">
        <f>'вед структура поселения(9)'!#REF!</f>
        <v>#REF!</v>
      </c>
      <c r="D242" s="13" t="e">
        <f>'вед структура поселения(9)'!#REF!</f>
        <v>#REF!</v>
      </c>
      <c r="E242" s="75" t="e">
        <f>'вед структура поселения(9)'!#REF!</f>
        <v>#REF!</v>
      </c>
      <c r="F242" s="13" t="e">
        <f>'вед структура поселения(9)'!#REF!</f>
        <v>#REF!</v>
      </c>
      <c r="G242" s="13" t="e">
        <f>'вед структура поселения(9)'!#REF!</f>
        <v>#REF!</v>
      </c>
    </row>
    <row r="243" spans="1:7" ht="33" customHeight="1" hidden="1">
      <c r="A243" s="9" t="e">
        <f>'вед структура поселения(9)'!#REF!</f>
        <v>#REF!</v>
      </c>
      <c r="B243" s="9" t="e">
        <f>'вед структура поселения(9)'!#REF!</f>
        <v>#REF!</v>
      </c>
      <c r="C243" s="9" t="e">
        <f>'вед структура поселения(9)'!#REF!</f>
        <v>#REF!</v>
      </c>
      <c r="D243" s="9" t="e">
        <f>'вед структура поселения(9)'!#REF!</f>
        <v>#REF!</v>
      </c>
      <c r="E243" s="74" t="e">
        <f>'вед структура поселения(9)'!#REF!</f>
        <v>#REF!</v>
      </c>
      <c r="F243" s="9" t="e">
        <f>'вед структура поселения(9)'!#REF!</f>
        <v>#REF!</v>
      </c>
      <c r="G243" s="9" t="e">
        <f>'вед структура поселения(9)'!#REF!</f>
        <v>#REF!</v>
      </c>
    </row>
    <row r="244" spans="1:7" ht="33" customHeight="1" hidden="1">
      <c r="A244" s="9" t="e">
        <f>'вед структура поселения(9)'!#REF!</f>
        <v>#REF!</v>
      </c>
      <c r="B244" s="9" t="e">
        <f>'вед структура поселения(9)'!#REF!</f>
        <v>#REF!</v>
      </c>
      <c r="C244" s="9" t="e">
        <f>'вед структура поселения(9)'!#REF!</f>
        <v>#REF!</v>
      </c>
      <c r="D244" s="9" t="e">
        <f>'вед структура поселения(9)'!#REF!</f>
        <v>#REF!</v>
      </c>
      <c r="E244" s="74" t="e">
        <f>'вед структура поселения(9)'!#REF!</f>
        <v>#REF!</v>
      </c>
      <c r="F244" s="9" t="e">
        <f>'вед структура поселения(9)'!#REF!</f>
        <v>#REF!</v>
      </c>
      <c r="G244" s="9" t="e">
        <f>'вед структура поселения(9)'!#REF!</f>
        <v>#REF!</v>
      </c>
    </row>
    <row r="245" spans="1:7" ht="33" customHeight="1" hidden="1">
      <c r="A245" s="9" t="e">
        <f>'вед структура поселения(9)'!#REF!</f>
        <v>#REF!</v>
      </c>
      <c r="B245" s="9" t="e">
        <f>'вед структура поселения(9)'!#REF!</f>
        <v>#REF!</v>
      </c>
      <c r="C245" s="9" t="e">
        <f>'вед структура поселения(9)'!#REF!</f>
        <v>#REF!</v>
      </c>
      <c r="D245" s="9" t="e">
        <f>'вед структура поселения(9)'!#REF!</f>
        <v>#REF!</v>
      </c>
      <c r="E245" s="74" t="e">
        <f>'вед структура поселения(9)'!#REF!</f>
        <v>#REF!</v>
      </c>
      <c r="F245" s="9" t="e">
        <f>'вед структура поселения(9)'!#REF!</f>
        <v>#REF!</v>
      </c>
      <c r="G245" s="9" t="e">
        <f>'вед структура поселения(9)'!#REF!</f>
        <v>#REF!</v>
      </c>
    </row>
    <row r="246" spans="1:7" ht="33" customHeight="1" hidden="1">
      <c r="A246" s="9" t="e">
        <f>'вед структура поселения(9)'!#REF!</f>
        <v>#REF!</v>
      </c>
      <c r="B246" s="9" t="e">
        <f>'вед структура поселения(9)'!#REF!</f>
        <v>#REF!</v>
      </c>
      <c r="C246" s="9" t="e">
        <f>'вед структура поселения(9)'!#REF!</f>
        <v>#REF!</v>
      </c>
      <c r="D246" s="9" t="e">
        <f>'вед структура поселения(9)'!#REF!</f>
        <v>#REF!</v>
      </c>
      <c r="E246" s="74" t="e">
        <f>'вед структура поселения(9)'!#REF!</f>
        <v>#REF!</v>
      </c>
      <c r="F246" s="9" t="e">
        <f>'вед структура поселения(9)'!#REF!</f>
        <v>#REF!</v>
      </c>
      <c r="G246" s="9" t="e">
        <f>'вед структура поселения(9)'!#REF!</f>
        <v>#REF!</v>
      </c>
    </row>
    <row r="247" spans="1:7" ht="33" customHeight="1" hidden="1">
      <c r="A247" s="9" t="e">
        <f>'вед структура поселения(9)'!#REF!</f>
        <v>#REF!</v>
      </c>
      <c r="B247" s="9" t="e">
        <f>'вед структура поселения(9)'!#REF!</f>
        <v>#REF!</v>
      </c>
      <c r="C247" s="9" t="e">
        <f>'вед структура поселения(9)'!#REF!</f>
        <v>#REF!</v>
      </c>
      <c r="D247" s="9" t="e">
        <f>'вед структура поселения(9)'!#REF!</f>
        <v>#REF!</v>
      </c>
      <c r="E247" s="74" t="e">
        <f>'вед структура поселения(9)'!#REF!</f>
        <v>#REF!</v>
      </c>
      <c r="F247" s="9" t="e">
        <f>'вед структура поселения(9)'!#REF!</f>
        <v>#REF!</v>
      </c>
      <c r="G247" s="9" t="e">
        <f>'вед структура поселения(9)'!#REF!</f>
        <v>#REF!</v>
      </c>
    </row>
    <row r="248" spans="1:7" ht="33" customHeight="1" hidden="1">
      <c r="A248" s="9" t="e">
        <f>'вед структура поселения(9)'!#REF!</f>
        <v>#REF!</v>
      </c>
      <c r="B248" s="9" t="e">
        <f>'вед структура поселения(9)'!#REF!</f>
        <v>#REF!</v>
      </c>
      <c r="C248" s="9" t="e">
        <f>'вед структура поселения(9)'!#REF!</f>
        <v>#REF!</v>
      </c>
      <c r="D248" s="9" t="e">
        <f>'вед структура поселения(9)'!#REF!</f>
        <v>#REF!</v>
      </c>
      <c r="E248" s="74" t="e">
        <f>'вед структура поселения(9)'!#REF!</f>
        <v>#REF!</v>
      </c>
      <c r="F248" s="9" t="e">
        <f>'вед структура поселения(9)'!#REF!</f>
        <v>#REF!</v>
      </c>
      <c r="G248" s="9" t="e">
        <f>'вед структура поселения(9)'!#REF!</f>
        <v>#REF!</v>
      </c>
    </row>
    <row r="249" spans="1:7" ht="33" customHeight="1" hidden="1">
      <c r="A249" s="9" t="e">
        <f>'вед структура поселения(9)'!#REF!</f>
        <v>#REF!</v>
      </c>
      <c r="B249" s="9" t="e">
        <f>'вед структура поселения(9)'!#REF!</f>
        <v>#REF!</v>
      </c>
      <c r="C249" s="9" t="e">
        <f>'вед структура поселения(9)'!#REF!</f>
        <v>#REF!</v>
      </c>
      <c r="D249" s="9" t="e">
        <f>'вед структура поселения(9)'!#REF!</f>
        <v>#REF!</v>
      </c>
      <c r="E249" s="74" t="e">
        <f>'вед структура поселения(9)'!#REF!</f>
        <v>#REF!</v>
      </c>
      <c r="F249" s="9" t="e">
        <f>'вед структура поселения(9)'!#REF!</f>
        <v>#REF!</v>
      </c>
      <c r="G249" s="9" t="e">
        <f>'вед структура поселения(9)'!#REF!</f>
        <v>#REF!</v>
      </c>
    </row>
    <row r="250" spans="1:7" s="11" customFormat="1" ht="33" customHeight="1" hidden="1">
      <c r="A250" s="9" t="e">
        <f>'вед структура поселения(9)'!#REF!</f>
        <v>#REF!</v>
      </c>
      <c r="B250" s="9" t="e">
        <f>'вед структура поселения(9)'!#REF!</f>
        <v>#REF!</v>
      </c>
      <c r="C250" s="9" t="e">
        <f>'вед структура поселения(9)'!#REF!</f>
        <v>#REF!</v>
      </c>
      <c r="D250" s="9" t="e">
        <f>'вед структура поселения(9)'!#REF!</f>
        <v>#REF!</v>
      </c>
      <c r="E250" s="74" t="e">
        <f>'вед структура поселения(9)'!#REF!</f>
        <v>#REF!</v>
      </c>
      <c r="F250" s="9" t="e">
        <f>'вед структура поселения(9)'!#REF!</f>
        <v>#REF!</v>
      </c>
      <c r="G250" s="9" t="e">
        <f>'вед структура поселения(9)'!#REF!</f>
        <v>#REF!</v>
      </c>
    </row>
    <row r="251" spans="1:7" s="11" customFormat="1" ht="33" customHeight="1" hidden="1">
      <c r="A251" s="9" t="e">
        <f>'вед структура поселения(9)'!#REF!</f>
        <v>#REF!</v>
      </c>
      <c r="B251" s="9" t="e">
        <f>'вед структура поселения(9)'!#REF!</f>
        <v>#REF!</v>
      </c>
      <c r="C251" s="9" t="e">
        <f>'вед структура поселения(9)'!#REF!</f>
        <v>#REF!</v>
      </c>
      <c r="D251" s="9" t="e">
        <f>'вед структура поселения(9)'!#REF!</f>
        <v>#REF!</v>
      </c>
      <c r="E251" s="74" t="e">
        <f>'вед структура поселения(9)'!#REF!</f>
        <v>#REF!</v>
      </c>
      <c r="F251" s="9" t="e">
        <f>'вед структура поселения(9)'!#REF!</f>
        <v>#REF!</v>
      </c>
      <c r="G251" s="9" t="e">
        <f>'вед структура поселения(9)'!#REF!</f>
        <v>#REF!</v>
      </c>
    </row>
    <row r="252" spans="1:7" ht="33" customHeight="1" hidden="1">
      <c r="A252" s="9" t="e">
        <f>'вед структура поселения(9)'!#REF!</f>
        <v>#REF!</v>
      </c>
      <c r="B252" s="9" t="e">
        <f>'вед структура поселения(9)'!#REF!</f>
        <v>#REF!</v>
      </c>
      <c r="C252" s="9" t="e">
        <f>'вед структура поселения(9)'!#REF!</f>
        <v>#REF!</v>
      </c>
      <c r="D252" s="9" t="e">
        <f>'вед структура поселения(9)'!#REF!</f>
        <v>#REF!</v>
      </c>
      <c r="E252" s="74" t="e">
        <f>'вед структура поселения(9)'!#REF!</f>
        <v>#REF!</v>
      </c>
      <c r="F252" s="9" t="e">
        <f>'вед структура поселения(9)'!#REF!</f>
        <v>#REF!</v>
      </c>
      <c r="G252" s="9" t="e">
        <f>'вед структура поселения(9)'!#REF!</f>
        <v>#REF!</v>
      </c>
    </row>
    <row r="253" spans="1:7" ht="33" customHeight="1" hidden="1">
      <c r="A253" s="9" t="e">
        <f>'вед структура поселения(9)'!#REF!</f>
        <v>#REF!</v>
      </c>
      <c r="B253" s="9" t="e">
        <f>'вед структура поселения(9)'!#REF!</f>
        <v>#REF!</v>
      </c>
      <c r="C253" s="9" t="e">
        <f>'вед структура поселения(9)'!#REF!</f>
        <v>#REF!</v>
      </c>
      <c r="D253" s="9" t="e">
        <f>'вед структура поселения(9)'!#REF!</f>
        <v>#REF!</v>
      </c>
      <c r="E253" s="74" t="e">
        <f>'вед структура поселения(9)'!#REF!</f>
        <v>#REF!</v>
      </c>
      <c r="F253" s="9" t="e">
        <f>'вед структура поселения(9)'!#REF!</f>
        <v>#REF!</v>
      </c>
      <c r="G253" s="9" t="e">
        <f>'вед структура поселения(9)'!#REF!</f>
        <v>#REF!</v>
      </c>
    </row>
    <row r="254" spans="1:7" ht="33" customHeight="1" hidden="1">
      <c r="A254" s="9" t="e">
        <f>'вед структура поселения(9)'!#REF!</f>
        <v>#REF!</v>
      </c>
      <c r="B254" s="9" t="e">
        <f>'вед структура поселения(9)'!#REF!</f>
        <v>#REF!</v>
      </c>
      <c r="C254" s="9" t="e">
        <f>'вед структура поселения(9)'!#REF!</f>
        <v>#REF!</v>
      </c>
      <c r="D254" s="9" t="e">
        <f>'вед структура поселения(9)'!#REF!</f>
        <v>#REF!</v>
      </c>
      <c r="E254" s="74" t="e">
        <f>'вед структура поселения(9)'!#REF!</f>
        <v>#REF!</v>
      </c>
      <c r="F254" s="9" t="e">
        <f>'вед структура поселения(9)'!#REF!</f>
        <v>#REF!</v>
      </c>
      <c r="G254" s="9" t="e">
        <f>'вед структура поселения(9)'!#REF!</f>
        <v>#REF!</v>
      </c>
    </row>
    <row r="255" spans="1:7" ht="33" customHeight="1" hidden="1">
      <c r="A255" s="9" t="e">
        <f>'вед структура поселения(9)'!#REF!</f>
        <v>#REF!</v>
      </c>
      <c r="B255" s="9" t="e">
        <f>'вед структура поселения(9)'!#REF!</f>
        <v>#REF!</v>
      </c>
      <c r="C255" s="9" t="e">
        <f>'вед структура поселения(9)'!#REF!</f>
        <v>#REF!</v>
      </c>
      <c r="D255" s="9" t="e">
        <f>'вед структура поселения(9)'!#REF!</f>
        <v>#REF!</v>
      </c>
      <c r="E255" s="74" t="e">
        <f>'вед структура поселения(9)'!#REF!</f>
        <v>#REF!</v>
      </c>
      <c r="F255" s="9" t="e">
        <f>'вед структура поселения(9)'!#REF!</f>
        <v>#REF!</v>
      </c>
      <c r="G255" s="9" t="e">
        <f>'вед структура поселения(9)'!#REF!</f>
        <v>#REF!</v>
      </c>
    </row>
    <row r="256" spans="1:7" ht="33" customHeight="1" hidden="1">
      <c r="A256" s="9" t="e">
        <f>'вед структура поселения(9)'!#REF!</f>
        <v>#REF!</v>
      </c>
      <c r="B256" s="9" t="e">
        <f>'вед структура поселения(9)'!#REF!</f>
        <v>#REF!</v>
      </c>
      <c r="C256" s="9" t="e">
        <f>'вед структура поселения(9)'!#REF!</f>
        <v>#REF!</v>
      </c>
      <c r="D256" s="9" t="e">
        <f>'вед структура поселения(9)'!#REF!</f>
        <v>#REF!</v>
      </c>
      <c r="E256" s="74" t="e">
        <f>'вед структура поселения(9)'!#REF!</f>
        <v>#REF!</v>
      </c>
      <c r="F256" s="9" t="e">
        <f>'вед структура поселения(9)'!#REF!</f>
        <v>#REF!</v>
      </c>
      <c r="G256" s="9" t="e">
        <f>'вед структура поселения(9)'!#REF!</f>
        <v>#REF!</v>
      </c>
    </row>
    <row r="257" spans="1:7" s="11" customFormat="1" ht="33" customHeight="1" hidden="1">
      <c r="A257" s="9" t="e">
        <f>'вед структура поселения(9)'!#REF!</f>
        <v>#REF!</v>
      </c>
      <c r="B257" s="9" t="e">
        <f>'вед структура поселения(9)'!#REF!</f>
        <v>#REF!</v>
      </c>
      <c r="C257" s="9" t="e">
        <f>'вед структура поселения(9)'!#REF!</f>
        <v>#REF!</v>
      </c>
      <c r="D257" s="9" t="e">
        <f>'вед структура поселения(9)'!#REF!</f>
        <v>#REF!</v>
      </c>
      <c r="E257" s="74" t="e">
        <f>'вед структура поселения(9)'!#REF!</f>
        <v>#REF!</v>
      </c>
      <c r="F257" s="9" t="e">
        <f>'вед структура поселения(9)'!#REF!</f>
        <v>#REF!</v>
      </c>
      <c r="G257" s="9" t="e">
        <f>'вед структура поселения(9)'!#REF!</f>
        <v>#REF!</v>
      </c>
    </row>
    <row r="258" spans="1:7" ht="33" customHeight="1" hidden="1">
      <c r="A258" s="9" t="e">
        <f>'вед структура поселения(9)'!#REF!</f>
        <v>#REF!</v>
      </c>
      <c r="B258" s="9" t="e">
        <f>'вед структура поселения(9)'!#REF!</f>
        <v>#REF!</v>
      </c>
      <c r="C258" s="9" t="e">
        <f>'вед структура поселения(9)'!#REF!</f>
        <v>#REF!</v>
      </c>
      <c r="D258" s="9" t="e">
        <f>'вед структура поселения(9)'!#REF!</f>
        <v>#REF!</v>
      </c>
      <c r="E258" s="74" t="e">
        <f>'вед структура поселения(9)'!#REF!</f>
        <v>#REF!</v>
      </c>
      <c r="F258" s="9" t="e">
        <f>'вед структура поселения(9)'!#REF!</f>
        <v>#REF!</v>
      </c>
      <c r="G258" s="9" t="e">
        <f>'вед структура поселения(9)'!#REF!</f>
        <v>#REF!</v>
      </c>
    </row>
    <row r="259" spans="1:7" ht="33" customHeight="1" hidden="1">
      <c r="A259" s="9" t="e">
        <f>'вед структура поселения(9)'!#REF!</f>
        <v>#REF!</v>
      </c>
      <c r="B259" s="9" t="e">
        <f>'вед структура поселения(9)'!#REF!</f>
        <v>#REF!</v>
      </c>
      <c r="C259" s="9" t="e">
        <f>'вед структура поселения(9)'!#REF!</f>
        <v>#REF!</v>
      </c>
      <c r="D259" s="9" t="e">
        <f>'вед структура поселения(9)'!#REF!</f>
        <v>#REF!</v>
      </c>
      <c r="E259" s="74" t="e">
        <f>'вед структура поселения(9)'!#REF!</f>
        <v>#REF!</v>
      </c>
      <c r="F259" s="9" t="e">
        <f>'вед структура поселения(9)'!#REF!</f>
        <v>#REF!</v>
      </c>
      <c r="G259" s="9" t="e">
        <f>'вед структура поселения(9)'!#REF!</f>
        <v>#REF!</v>
      </c>
    </row>
    <row r="260" spans="1:7" ht="33" customHeight="1" hidden="1">
      <c r="A260" s="9" t="e">
        <f>'вед структура поселения(9)'!#REF!</f>
        <v>#REF!</v>
      </c>
      <c r="B260" s="9" t="e">
        <f>'вед структура поселения(9)'!#REF!</f>
        <v>#REF!</v>
      </c>
      <c r="C260" s="9" t="e">
        <f>'вед структура поселения(9)'!#REF!</f>
        <v>#REF!</v>
      </c>
      <c r="D260" s="9" t="e">
        <f>'вед структура поселения(9)'!#REF!</f>
        <v>#REF!</v>
      </c>
      <c r="E260" s="74" t="e">
        <f>'вед структура поселения(9)'!#REF!</f>
        <v>#REF!</v>
      </c>
      <c r="F260" s="9" t="e">
        <f>'вед структура поселения(9)'!#REF!</f>
        <v>#REF!</v>
      </c>
      <c r="G260" s="9" t="e">
        <f>'вед структура поселения(9)'!#REF!</f>
        <v>#REF!</v>
      </c>
    </row>
    <row r="261" spans="1:7" ht="33" customHeight="1" hidden="1">
      <c r="A261" s="13" t="s">
        <v>158</v>
      </c>
      <c r="B261" s="9"/>
      <c r="C261" s="9"/>
      <c r="D261" s="9"/>
      <c r="E261" s="74" t="s">
        <v>159</v>
      </c>
      <c r="F261" s="9"/>
      <c r="G261" s="9" t="e">
        <f>G242</f>
        <v>#REF!</v>
      </c>
    </row>
    <row r="262" spans="1:7" ht="33" customHeight="1" hidden="1">
      <c r="A262" s="9" t="str">
        <f>'вед структура поселения(9)'!A269</f>
        <v>Социальная политика</v>
      </c>
      <c r="B262" s="9" t="str">
        <f>'вед структура поселения(9)'!B269</f>
        <v>001</v>
      </c>
      <c r="C262" s="9">
        <f>'вед структура поселения(9)'!C269</f>
        <v>10</v>
      </c>
      <c r="D262" s="9">
        <f>'вед структура поселения(9)'!D269</f>
        <v>0</v>
      </c>
      <c r="E262" s="74"/>
      <c r="F262" s="9">
        <f>'вед структура поселения(9)'!F269</f>
        <v>0</v>
      </c>
      <c r="G262" s="9">
        <f>G270</f>
        <v>0</v>
      </c>
    </row>
    <row r="263" spans="1:7" ht="33" customHeight="1" hidden="1">
      <c r="A263" s="9" t="str">
        <f>'вед структура поселения(9)'!A270</f>
        <v>Пенсионное обеспечение</v>
      </c>
      <c r="B263" s="9" t="str">
        <f>'вед структура поселения(9)'!B270</f>
        <v>001</v>
      </c>
      <c r="C263" s="9">
        <f>'вед структура поселения(9)'!C270</f>
        <v>10</v>
      </c>
      <c r="D263" s="9" t="str">
        <f>'вед структура поселения(9)'!D270</f>
        <v>01</v>
      </c>
      <c r="E263" s="74">
        <f>'вед структура поселения(9)'!E270</f>
        <v>0</v>
      </c>
      <c r="F263" s="9">
        <f>'вед структура поселения(9)'!F270</f>
        <v>0</v>
      </c>
      <c r="G263" s="9">
        <f>'вед структура поселения(9)'!H270</f>
        <v>0</v>
      </c>
    </row>
    <row r="264" spans="1:7" ht="33" customHeight="1" hidden="1">
      <c r="A264" s="9" t="str">
        <f>'вед структура поселения(9)'!A271</f>
        <v>Непрограммная деятельность органов исполнительной власти Большеугонского сельсовета Льговского района Курской области  </v>
      </c>
      <c r="B264" s="9" t="str">
        <f>'вед структура поселения(9)'!B271</f>
        <v>001</v>
      </c>
      <c r="C264" s="9">
        <f>'вед структура поселения(9)'!C271</f>
        <v>10</v>
      </c>
      <c r="D264" s="9" t="str">
        <f>'вед структура поселения(9)'!D271</f>
        <v>01</v>
      </c>
      <c r="E264" s="74" t="str">
        <f>'вед структура поселения(9)'!E271</f>
        <v>76 0 0000</v>
      </c>
      <c r="F264" s="9">
        <f>'вед структура поселения(9)'!F271</f>
        <v>0</v>
      </c>
      <c r="G264" s="9">
        <f>'вед структура поселения(9)'!H271</f>
        <v>0</v>
      </c>
    </row>
    <row r="265" spans="1:7" ht="33" customHeight="1" hidden="1">
      <c r="A265" s="9" t="str">
        <f>'вед структура поселения(9)'!A272</f>
        <v>Непрограммные расходы   органа местного самоуправления Большеугонского сельсовета Льговского района  Курской области</v>
      </c>
      <c r="B265" s="9" t="str">
        <f>'вед структура поселения(9)'!B272</f>
        <v>001</v>
      </c>
      <c r="C265" s="9">
        <f>'вед структура поселения(9)'!C272</f>
        <v>10</v>
      </c>
      <c r="D265" s="9" t="str">
        <f>'вед структура поселения(9)'!D272</f>
        <v>01</v>
      </c>
      <c r="E265" s="74" t="str">
        <f>'вед структура поселения(9)'!E272</f>
        <v>76 1 0000</v>
      </c>
      <c r="F265" s="9">
        <f>'вед структура поселения(9)'!F272</f>
        <v>0</v>
      </c>
      <c r="G265" s="9">
        <f>'вед структура поселения(9)'!H272</f>
        <v>0</v>
      </c>
    </row>
    <row r="266" spans="1:7" ht="33" customHeight="1" hidden="1">
      <c r="A266" s="9" t="str">
        <f>'вед структура поселения(9)'!A274</f>
        <v>Социальное обеспечение и иные выплаты населению</v>
      </c>
      <c r="B266" s="9" t="str">
        <f>'вед структура поселения(9)'!B274</f>
        <v>001</v>
      </c>
      <c r="C266" s="9">
        <f>'вед структура поселения(9)'!C274</f>
        <v>10</v>
      </c>
      <c r="D266" s="9" t="str">
        <f>'вед структура поселения(9)'!D274</f>
        <v>01</v>
      </c>
      <c r="E266" s="74" t="str">
        <f>'вед структура поселения(9)'!E274</f>
        <v>76 1 1436</v>
      </c>
      <c r="F266" s="9" t="str">
        <f>'вед структура поселения(9)'!F274</f>
        <v>300</v>
      </c>
      <c r="G266" s="9">
        <f>'вед структура поселения(9)'!H274</f>
        <v>0</v>
      </c>
    </row>
    <row r="267" spans="1:7" ht="33" customHeight="1" hidden="1">
      <c r="A267" s="9" t="e">
        <f>'вед структура поселения(9)'!#REF!</f>
        <v>#REF!</v>
      </c>
      <c r="B267" s="9" t="e">
        <f>'вед структура поселения(9)'!#REF!</f>
        <v>#REF!</v>
      </c>
      <c r="C267" s="9" t="e">
        <f>'вед структура поселения(9)'!#REF!</f>
        <v>#REF!</v>
      </c>
      <c r="D267" s="9" t="e">
        <f>'вед структура поселения(9)'!#REF!</f>
        <v>#REF!</v>
      </c>
      <c r="E267" s="74" t="e">
        <f>'вед структура поселения(9)'!#REF!</f>
        <v>#REF!</v>
      </c>
      <c r="F267" s="9" t="e">
        <f>'вед структура поселения(9)'!#REF!</f>
        <v>#REF!</v>
      </c>
      <c r="G267" s="9" t="e">
        <f>'вед структура поселения(9)'!#REF!</f>
        <v>#REF!</v>
      </c>
    </row>
    <row r="268" spans="1:7" ht="33" customHeight="1" hidden="1">
      <c r="A268" s="9" t="e">
        <f>'вед структура поселения(9)'!#REF!</f>
        <v>#REF!</v>
      </c>
      <c r="B268" s="9" t="e">
        <f>'вед структура поселения(9)'!#REF!</f>
        <v>#REF!</v>
      </c>
      <c r="C268" s="9" t="e">
        <f>'вед структура поселения(9)'!#REF!</f>
        <v>#REF!</v>
      </c>
      <c r="D268" s="9" t="e">
        <f>'вед структура поселения(9)'!#REF!</f>
        <v>#REF!</v>
      </c>
      <c r="E268" s="74" t="e">
        <f>'вед структура поселения(9)'!#REF!</f>
        <v>#REF!</v>
      </c>
      <c r="F268" s="9" t="e">
        <f>'вед структура поселения(9)'!#REF!</f>
        <v>#REF!</v>
      </c>
      <c r="G268" s="9" t="e">
        <f>'вед структура поселения(9)'!#REF!</f>
        <v>#REF!</v>
      </c>
    </row>
    <row r="269" spans="1:7" ht="33" customHeight="1" hidden="1">
      <c r="A269" s="9" t="str">
        <f>'вед структура поселения(9)'!A275</f>
        <v>Социальное обеспечение населения</v>
      </c>
      <c r="B269" s="9" t="str">
        <f>'вед структура поселения(9)'!B275</f>
        <v>001</v>
      </c>
      <c r="C269" s="9">
        <f>'вед структура поселения(9)'!C275</f>
        <v>10</v>
      </c>
      <c r="D269" s="9" t="str">
        <f>'вед структура поселения(9)'!D275</f>
        <v>03</v>
      </c>
      <c r="E269" s="74">
        <f>'вед структура поселения(9)'!E275</f>
        <v>0</v>
      </c>
      <c r="F269" s="9">
        <f>'вед структура поселения(9)'!F275</f>
        <v>0</v>
      </c>
      <c r="G269" s="9">
        <f>'вед структура поселения(9)'!H275</f>
        <v>0</v>
      </c>
    </row>
    <row r="270" spans="1:7" ht="33" customHeight="1" hidden="1">
      <c r="A270" s="9" t="str">
        <f>'вед структура поселения(9)'!A276</f>
        <v>Непрограммная деятельность органов исполнительной власти Большеугонского сельсовета Льговского района Курской области  </v>
      </c>
      <c r="B270" s="9" t="str">
        <f>'вед структура поселения(9)'!B276</f>
        <v>001</v>
      </c>
      <c r="C270" s="9">
        <f>'вед структура поселения(9)'!C276</f>
        <v>10</v>
      </c>
      <c r="D270" s="9" t="str">
        <f>'вед структура поселения(9)'!D276</f>
        <v>03</v>
      </c>
      <c r="E270" s="74"/>
      <c r="F270" s="9">
        <f>'вед структура поселения(9)'!F276</f>
        <v>0</v>
      </c>
      <c r="G270" s="9">
        <f>G283</f>
        <v>0</v>
      </c>
    </row>
    <row r="271" spans="1:7" ht="33" customHeight="1" hidden="1">
      <c r="A271" s="9" t="e">
        <f>'вед структура поселения(9)'!#REF!</f>
        <v>#REF!</v>
      </c>
      <c r="B271" s="9" t="e">
        <f>'вед структура поселения(9)'!#REF!</f>
        <v>#REF!</v>
      </c>
      <c r="C271" s="9" t="e">
        <f>'вед структура поселения(9)'!#REF!</f>
        <v>#REF!</v>
      </c>
      <c r="D271" s="9" t="e">
        <f>'вед структура поселения(9)'!#REF!</f>
        <v>#REF!</v>
      </c>
      <c r="E271" s="74" t="e">
        <f>'вед структура поселения(9)'!#REF!</f>
        <v>#REF!</v>
      </c>
      <c r="F271" s="9" t="e">
        <f>'вед структура поселения(9)'!#REF!</f>
        <v>#REF!</v>
      </c>
      <c r="G271" s="9" t="e">
        <f>'вед структура поселения(9)'!#REF!</f>
        <v>#REF!</v>
      </c>
    </row>
    <row r="272" spans="1:7" ht="33" customHeight="1" hidden="1">
      <c r="A272" s="9" t="str">
        <f>'вед структура поселения(9)'!A278</f>
        <v>Предоставление гражданам субсидий на оплату жилого помещения  и коммунальных услуг за счет средств областного бюджета</v>
      </c>
      <c r="B272" s="9" t="str">
        <f>'вед структура поселения(9)'!B278</f>
        <v>001</v>
      </c>
      <c r="C272" s="9" t="str">
        <f>'вед структура поселения(9)'!C278</f>
        <v>10</v>
      </c>
      <c r="D272" s="9" t="str">
        <f>'вед структура поселения(9)'!D278</f>
        <v>03</v>
      </c>
      <c r="E272" s="74" t="str">
        <f>'вед структура поселения(9)'!E278</f>
        <v>03 1 1313</v>
      </c>
      <c r="F272" s="9">
        <f>'вед структура поселения(9)'!F278</f>
        <v>0</v>
      </c>
      <c r="G272" s="9">
        <f>'вед структура поселения(9)'!H278</f>
        <v>0</v>
      </c>
    </row>
    <row r="273" spans="1:7" ht="33" customHeight="1" hidden="1">
      <c r="A273" s="9" t="str">
        <f>'вед структура поселения(9)'!A280</f>
        <v>Социальное обеспечение и иные выплаты населению</v>
      </c>
      <c r="B273" s="9" t="str">
        <f>'вед структура поселения(9)'!B280</f>
        <v>001</v>
      </c>
      <c r="C273" s="9">
        <f>'вед структура поселения(9)'!C280</f>
        <v>10</v>
      </c>
      <c r="D273" s="9" t="str">
        <f>'вед структура поселения(9)'!D280</f>
        <v>03</v>
      </c>
      <c r="E273" s="74" t="str">
        <f>'вед структура поселения(9)'!E280</f>
        <v>03 1 1313</v>
      </c>
      <c r="F273" s="9" t="str">
        <f>'вед структура поселения(9)'!F280</f>
        <v>300</v>
      </c>
      <c r="G273" s="9">
        <f>'вед структура поселения(9)'!H280</f>
        <v>0</v>
      </c>
    </row>
    <row r="274" spans="1:7" ht="33" customHeight="1" hidden="1">
      <c r="A274" s="9" t="e">
        <f>'вед структура поселения(9)'!#REF!</f>
        <v>#REF!</v>
      </c>
      <c r="B274" s="9" t="e">
        <f>'вед структура поселения(9)'!#REF!</f>
        <v>#REF!</v>
      </c>
      <c r="C274" s="9" t="e">
        <f>'вед структура поселения(9)'!#REF!</f>
        <v>#REF!</v>
      </c>
      <c r="D274" s="9" t="e">
        <f>'вед структура поселения(9)'!#REF!</f>
        <v>#REF!</v>
      </c>
      <c r="E274" s="74" t="e">
        <f>'вед структура поселения(9)'!#REF!</f>
        <v>#REF!</v>
      </c>
      <c r="F274" s="9" t="e">
        <f>'вед структура поселения(9)'!#REF!</f>
        <v>#REF!</v>
      </c>
      <c r="G274" s="9" t="e">
        <f>'вед структура поселения(9)'!#REF!</f>
        <v>#REF!</v>
      </c>
    </row>
    <row r="275" spans="1:7" ht="33" customHeight="1" hidden="1">
      <c r="A275" s="9" t="e">
        <f>'вед структура поселения(9)'!#REF!</f>
        <v>#REF!</v>
      </c>
      <c r="B275" s="9" t="e">
        <f>'вед структура поселения(9)'!#REF!</f>
        <v>#REF!</v>
      </c>
      <c r="C275" s="9" t="e">
        <f>'вед структура поселения(9)'!#REF!</f>
        <v>#REF!</v>
      </c>
      <c r="D275" s="9" t="e">
        <f>'вед структура поселения(9)'!#REF!</f>
        <v>#REF!</v>
      </c>
      <c r="E275" s="74" t="e">
        <f>'вед структура поселения(9)'!#REF!</f>
        <v>#REF!</v>
      </c>
      <c r="F275" s="9" t="e">
        <f>'вед структура поселения(9)'!#REF!</f>
        <v>#REF!</v>
      </c>
      <c r="G275" s="9" t="e">
        <f>'вед структура поселения(9)'!#REF!</f>
        <v>#REF!</v>
      </c>
    </row>
    <row r="276" spans="1:7" ht="33" customHeight="1" hidden="1">
      <c r="A276" s="9" t="str">
        <f>'вед структура поселения(9)'!A284</f>
        <v>Социальное обеспечение и иные выплаты населению</v>
      </c>
      <c r="B276" s="9" t="str">
        <f>'вед структура поселения(9)'!B284</f>
        <v>001</v>
      </c>
      <c r="C276" s="9">
        <f>'вед структура поселения(9)'!C284</f>
        <v>10</v>
      </c>
      <c r="D276" s="9" t="str">
        <f>'вед структура поселения(9)'!D284</f>
        <v>03</v>
      </c>
      <c r="E276" s="74" t="str">
        <f>'вед структура поселения(9)'!E284</f>
        <v>03 1 1437</v>
      </c>
      <c r="F276" s="9" t="str">
        <f>'вед структура поселения(9)'!F284</f>
        <v>300</v>
      </c>
      <c r="G276" s="9">
        <f>'вед структура поселения(9)'!H284</f>
        <v>0</v>
      </c>
    </row>
    <row r="277" spans="1:7" ht="33" customHeight="1" hidden="1">
      <c r="A277" s="9" t="str">
        <f>'вед структура поселения(9)'!A285</f>
        <v>Социальные выплаты гражданам, кроме публичных
нормативных социальных выплат
</v>
      </c>
      <c r="B277" s="9" t="str">
        <f>'вед структура поселения(9)'!B285</f>
        <v>001</v>
      </c>
      <c r="C277" s="9">
        <f>'вед структура поселения(9)'!C285</f>
        <v>10</v>
      </c>
      <c r="D277" s="9" t="str">
        <f>'вед структура поселения(9)'!D285</f>
        <v>03</v>
      </c>
      <c r="E277" s="74" t="str">
        <f>'вед структура поселения(9)'!E285</f>
        <v>03 1 1438</v>
      </c>
      <c r="F277" s="9">
        <f>'вед структура поселения(9)'!F285</f>
        <v>0</v>
      </c>
      <c r="G277" s="9">
        <f>'вед структура поселения(9)'!H285</f>
        <v>0</v>
      </c>
    </row>
    <row r="278" spans="1:7" s="11" customFormat="1" ht="33" customHeight="1" hidden="1">
      <c r="A278" s="9" t="str">
        <f>'вед структура поселения(9)'!A286</f>
        <v>Социальное обеспечение и иные выплаты населению</v>
      </c>
      <c r="B278" s="9" t="str">
        <f>'вед структура поселения(9)'!B286</f>
        <v>001</v>
      </c>
      <c r="C278" s="9">
        <f>'вед структура поселения(9)'!C286</f>
        <v>10</v>
      </c>
      <c r="D278" s="9" t="str">
        <f>'вед структура поселения(9)'!D286</f>
        <v>03</v>
      </c>
      <c r="E278" s="74" t="str">
        <f>'вед структура поселения(9)'!E286</f>
        <v>03 1 1438</v>
      </c>
      <c r="F278" s="9" t="str">
        <f>'вед структура поселения(9)'!F286</f>
        <v>300</v>
      </c>
      <c r="G278" s="9">
        <f>'вед структура поселения(9)'!H286</f>
        <v>0</v>
      </c>
    </row>
    <row r="279" spans="1:7" s="11" customFormat="1" ht="33" customHeight="1" hidden="1">
      <c r="A279" s="9" t="str">
        <f>'вед структура поселения(9)'!A287</f>
        <v>Подпрограмма «Социальная поддержка семьи и детей» муниципальной программы «Социальная поддержка граждан в  муниципальном образовании «Ивановский сельсовет» Рыльского района Курской облас-ти на 2014-2016 годы</v>
      </c>
      <c r="B279" s="9" t="str">
        <f>'вед структура поселения(9)'!B287</f>
        <v>001</v>
      </c>
      <c r="C279" s="9" t="str">
        <f>'вед структура поселения(9)'!C287</f>
        <v>10</v>
      </c>
      <c r="D279" s="9" t="str">
        <f>'вед структура поселения(9)'!D287</f>
        <v>03</v>
      </c>
      <c r="E279" s="74" t="str">
        <f>'вед структура поселения(9)'!E287</f>
        <v>03 2 0000</v>
      </c>
      <c r="F279" s="9">
        <f>'вед структура поселения(9)'!F287</f>
        <v>0</v>
      </c>
      <c r="G279" s="9">
        <f>'вед структура поселения(9)'!H287</f>
        <v>0</v>
      </c>
    </row>
    <row r="280" spans="1:7" ht="33" customHeight="1" hidden="1">
      <c r="A280" s="9" t="str">
        <f>'вед структура поселения(9)'!A288</f>
        <v>Выплата единовременного пособия при рождении второго, третьего и последующих детей.
</v>
      </c>
      <c r="B280" s="9" t="str">
        <f>'вед структура поселения(9)'!B288</f>
        <v>001</v>
      </c>
      <c r="C280" s="9" t="str">
        <f>'вед структура поселения(9)'!C288</f>
        <v>10</v>
      </c>
      <c r="D280" s="9" t="str">
        <f>'вед структура поселения(9)'!D288</f>
        <v>03</v>
      </c>
      <c r="E280" s="74" t="str">
        <f>'вед структура поселения(9)'!E288</f>
        <v>03 2 1439</v>
      </c>
      <c r="F280" s="9">
        <f>'вед структура поселения(9)'!F288</f>
        <v>0</v>
      </c>
      <c r="G280" s="9">
        <f>'вед структура поселения(9)'!H288</f>
        <v>0</v>
      </c>
    </row>
    <row r="281" spans="1:7" ht="33" customHeight="1" hidden="1">
      <c r="A281" s="9" t="str">
        <f>'вед структура поселения(9)'!A289</f>
        <v>Социальное обеспечение и иные выплаты населению</v>
      </c>
      <c r="B281" s="9" t="str">
        <f>'вед структура поселения(9)'!B289</f>
        <v>001</v>
      </c>
      <c r="C281" s="9" t="str">
        <f>'вед структура поселения(9)'!C289</f>
        <v>10</v>
      </c>
      <c r="D281" s="9" t="str">
        <f>'вед структура поселения(9)'!D289</f>
        <v>03</v>
      </c>
      <c r="E281" s="74" t="str">
        <f>'вед структура поселения(9)'!E289</f>
        <v>03 2 1439</v>
      </c>
      <c r="F281" s="9" t="str">
        <f>'вед структура поселения(9)'!F289</f>
        <v>300</v>
      </c>
      <c r="G281" s="9">
        <f>'вед структура поселения(9)'!H289</f>
        <v>0</v>
      </c>
    </row>
    <row r="282" spans="1:7" ht="33" customHeight="1" hidden="1">
      <c r="A282" s="9" t="e">
        <f>'вед структура поселения(9)'!#REF!</f>
        <v>#REF!</v>
      </c>
      <c r="B282" s="9" t="e">
        <f>'вед структура поселения(9)'!#REF!</f>
        <v>#REF!</v>
      </c>
      <c r="C282" s="9" t="e">
        <f>'вед структура поселения(9)'!#REF!</f>
        <v>#REF!</v>
      </c>
      <c r="D282" s="9" t="e">
        <f>'вед структура поселения(9)'!#REF!</f>
        <v>#REF!</v>
      </c>
      <c r="E282" s="74" t="e">
        <f>'вед структура поселения(9)'!#REF!</f>
        <v>#REF!</v>
      </c>
      <c r="F282" s="9" t="e">
        <f>'вед структура поселения(9)'!#REF!</f>
        <v>#REF!</v>
      </c>
      <c r="G282" s="9" t="e">
        <f>'вед структура поселения(9)'!#REF!</f>
        <v>#REF!</v>
      </c>
    </row>
    <row r="283" spans="1:7" ht="33" customHeight="1" hidden="1">
      <c r="A283" s="13" t="str">
        <f>'вед структура поселения(9)'!A290</f>
        <v>Подпрограмма «Доступная среда для инвалидов и маломобильных групп населения» муниципальной программы Социальная поддержка граждан в  муниципальном образовании «Ивановский сельсовет» Рыльского района Курской области» на 2014-2016 годы</v>
      </c>
      <c r="B283" s="9" t="str">
        <f>'вед структура поселения(9)'!B290</f>
        <v>001</v>
      </c>
      <c r="C283" s="9" t="str">
        <f>'вед структура поселения(9)'!C290</f>
        <v>10</v>
      </c>
      <c r="D283" s="9" t="str">
        <f>'вед структура поселения(9)'!D290</f>
        <v>03</v>
      </c>
      <c r="E283" s="74" t="str">
        <f>'вед структура поселения(9)'!E290</f>
        <v>03 3 0000</v>
      </c>
      <c r="F283" s="9">
        <f>'вед структура поселения(9)'!F290</f>
        <v>0</v>
      </c>
      <c r="G283" s="9">
        <f>'вед структура поселения(9)'!H290</f>
        <v>0</v>
      </c>
    </row>
    <row r="284" spans="1:7" ht="33" customHeight="1" hidden="1">
      <c r="A284" s="9" t="str">
        <f>'вед структура поселения(9)'!A291</f>
        <v>Обеспечение деятельности и выполнение функций органов местного самоуправления</v>
      </c>
      <c r="B284" s="9" t="str">
        <f>'вед структура поселения(9)'!B291</f>
        <v>001</v>
      </c>
      <c r="C284" s="9" t="str">
        <f>'вед структура поселения(9)'!C291</f>
        <v>10</v>
      </c>
      <c r="D284" s="9" t="str">
        <f>'вед структура поселения(9)'!D291</f>
        <v>03</v>
      </c>
      <c r="E284" s="74" t="str">
        <f>'вед структура поселения(9)'!E291</f>
        <v>03 3 1402</v>
      </c>
      <c r="F284" s="9">
        <f>'вед структура поселения(9)'!F291</f>
        <v>0</v>
      </c>
      <c r="G284" s="9">
        <f>'вед структура поселения(9)'!H291</f>
        <v>0</v>
      </c>
    </row>
    <row r="285" spans="1:7" ht="33" customHeight="1" hidden="1">
      <c r="A285" s="9" t="str">
        <f>'вед структура поселения(9)'!A292</f>
        <v>Закупка товаров, работ и услуг для муниципальных нужд
</v>
      </c>
      <c r="B285" s="9" t="str">
        <f>'вед структура поселения(9)'!B292</f>
        <v>001</v>
      </c>
      <c r="C285" s="9" t="str">
        <f>'вед структура поселения(9)'!C292</f>
        <v>10</v>
      </c>
      <c r="D285" s="9" t="str">
        <f>'вед структура поселения(9)'!D292</f>
        <v>03</v>
      </c>
      <c r="E285" s="74" t="str">
        <f>'вед структура поселения(9)'!E292</f>
        <v>03 3 1402</v>
      </c>
      <c r="F285" s="9" t="str">
        <f>'вед структура поселения(9)'!F292</f>
        <v>200</v>
      </c>
      <c r="G285" s="9">
        <f>'вед структура поселения(9)'!H292</f>
        <v>0</v>
      </c>
    </row>
    <row r="286" spans="1:7" ht="33" customHeight="1" hidden="1">
      <c r="A286" s="9" t="str">
        <f>'вед структура поселения(9)'!A293</f>
        <v>Поддержка общероссийских общественных организаций инвалидов</v>
      </c>
      <c r="B286" s="9" t="str">
        <f>'вед структура поселения(9)'!B293</f>
        <v>001</v>
      </c>
      <c r="C286" s="9" t="str">
        <f>'вед структура поселения(9)'!C293</f>
        <v>10</v>
      </c>
      <c r="D286" s="9" t="str">
        <f>'вед структура поселения(9)'!D293</f>
        <v>03</v>
      </c>
      <c r="E286" s="74" t="str">
        <f>'вед структура поселения(9)'!E293</f>
        <v>03 3 1442</v>
      </c>
      <c r="F286" s="9">
        <f>'вед структура поселения(9)'!F293</f>
        <v>0</v>
      </c>
      <c r="G286" s="9">
        <f>'вед структура поселения(9)'!H293</f>
        <v>0</v>
      </c>
    </row>
    <row r="287" spans="1:7" ht="33" customHeight="1" hidden="1">
      <c r="A287" s="9" t="e">
        <f>'вед структура поселения(9)'!#REF!</f>
        <v>#REF!</v>
      </c>
      <c r="B287" s="9" t="e">
        <f>'вед структура поселения(9)'!#REF!</f>
        <v>#REF!</v>
      </c>
      <c r="C287" s="9" t="e">
        <f>'вед структура поселения(9)'!#REF!</f>
        <v>#REF!</v>
      </c>
      <c r="D287" s="9" t="e">
        <f>'вед структура поселения(9)'!#REF!</f>
        <v>#REF!</v>
      </c>
      <c r="E287" s="74" t="e">
        <f>'вед структура поселения(9)'!#REF!</f>
        <v>#REF!</v>
      </c>
      <c r="F287" s="9" t="e">
        <f>'вед структура поселения(9)'!#REF!</f>
        <v>#REF!</v>
      </c>
      <c r="G287" s="9" t="e">
        <f>'вед структура поселения(9)'!#REF!</f>
        <v>#REF!</v>
      </c>
    </row>
    <row r="288" spans="1:7" ht="33" customHeight="1" hidden="1">
      <c r="A288" s="9" t="e">
        <f>'вед структура поселения(9)'!#REF!</f>
        <v>#REF!</v>
      </c>
      <c r="B288" s="9" t="e">
        <f>'вед структура поселения(9)'!#REF!</f>
        <v>#REF!</v>
      </c>
      <c r="C288" s="9" t="e">
        <f>'вед структура поселения(9)'!#REF!</f>
        <v>#REF!</v>
      </c>
      <c r="D288" s="9" t="e">
        <f>'вед структура поселения(9)'!#REF!</f>
        <v>#REF!</v>
      </c>
      <c r="E288" s="74" t="e">
        <f>'вед структура поселения(9)'!#REF!</f>
        <v>#REF!</v>
      </c>
      <c r="F288" s="9" t="e">
        <f>'вед структура поселения(9)'!#REF!</f>
        <v>#REF!</v>
      </c>
      <c r="G288" s="9" t="e">
        <f>'вед структура поселения(9)'!#REF!</f>
        <v>#REF!</v>
      </c>
    </row>
    <row r="289" spans="1:7" ht="33" customHeight="1" hidden="1">
      <c r="A289" s="9" t="str">
        <f>'вед структура поселения(9)'!A294</f>
        <v>Закупка товаров, работ и услуг для муниципальных нужд
</v>
      </c>
      <c r="B289" s="9" t="str">
        <f>'вед структура поселения(9)'!B294</f>
        <v>001</v>
      </c>
      <c r="C289" s="9" t="str">
        <f>'вед структура поселения(9)'!C294</f>
        <v>10</v>
      </c>
      <c r="D289" s="9" t="str">
        <f>'вед структура поселения(9)'!D294</f>
        <v>03</v>
      </c>
      <c r="E289" s="74" t="str">
        <f>'вед структура поселения(9)'!E294</f>
        <v>03 3 1442</v>
      </c>
      <c r="F289" s="9" t="str">
        <f>'вед структура поселения(9)'!F294</f>
        <v>200</v>
      </c>
      <c r="G289" s="9">
        <f>'вед структура поселения(9)'!H294</f>
        <v>0</v>
      </c>
    </row>
    <row r="290" spans="1:7" ht="33" customHeight="1" hidden="1">
      <c r="A290" s="13" t="s">
        <v>160</v>
      </c>
      <c r="B290" s="9"/>
      <c r="C290" s="9"/>
      <c r="D290" s="9"/>
      <c r="E290" s="74"/>
      <c r="F290" s="9"/>
      <c r="G290" s="9">
        <f>G283</f>
        <v>0</v>
      </c>
    </row>
    <row r="291" spans="1:7" ht="33" customHeight="1" hidden="1">
      <c r="A291" s="9" t="s">
        <v>161</v>
      </c>
      <c r="B291" s="9" t="str">
        <f>'вед структура поселения(9)'!B295</f>
        <v>001</v>
      </c>
      <c r="C291" s="9" t="str">
        <f>'вед структура поселения(9)'!C295</f>
        <v>11</v>
      </c>
      <c r="D291" s="9">
        <f>'вед структура поселения(9)'!D295</f>
        <v>0</v>
      </c>
      <c r="E291" s="74"/>
      <c r="F291" s="9">
        <f>'вед структура поселения(9)'!F295</f>
        <v>0</v>
      </c>
      <c r="G291" s="9" t="e">
        <f>G292</f>
        <v>#REF!</v>
      </c>
    </row>
    <row r="292" spans="1:7" ht="33" customHeight="1" hidden="1">
      <c r="A292" s="13" t="e">
        <f>'вед структура поселения(9)'!#REF!</f>
        <v>#REF!</v>
      </c>
      <c r="B292" s="13" t="e">
        <f>'вед структура поселения(9)'!#REF!</f>
        <v>#REF!</v>
      </c>
      <c r="C292" s="14" t="e">
        <f>'вед структура поселения(9)'!#REF!</f>
        <v>#REF!</v>
      </c>
      <c r="D292" s="14" t="e">
        <f>'вед структура поселения(9)'!#REF!</f>
        <v>#REF!</v>
      </c>
      <c r="E292" s="14" t="e">
        <f>'вед структура поселения(9)'!#REF!</f>
        <v>#REF!</v>
      </c>
      <c r="F292" s="14" t="e">
        <f>'вед структура поселения(9)'!#REF!</f>
        <v>#REF!</v>
      </c>
      <c r="G292" s="73" t="e">
        <f>'вед структура поселения(9)'!#REF!</f>
        <v>#REF!</v>
      </c>
    </row>
    <row r="293" spans="1:7" ht="33" customHeight="1" hidden="1">
      <c r="A293" s="13" t="s">
        <v>162</v>
      </c>
      <c r="B293" s="13">
        <f>'вед структура поселения(9)'!B307</f>
        <v>0</v>
      </c>
      <c r="C293" s="14">
        <f>'вед структура поселения(9)'!C307</f>
        <v>0</v>
      </c>
      <c r="D293" s="14">
        <f>'вед структура поселения(9)'!D307</f>
        <v>0</v>
      </c>
      <c r="E293" s="14" t="s">
        <v>18</v>
      </c>
      <c r="F293" s="14">
        <f>'вед структура поселения(9)'!F307</f>
        <v>0</v>
      </c>
      <c r="G293" s="73" t="e">
        <f>G292</f>
        <v>#REF!</v>
      </c>
    </row>
    <row r="294" spans="1:7" ht="33" customHeight="1">
      <c r="A294" s="13">
        <f>'вед структура поселения(9)'!A308</f>
        <v>0</v>
      </c>
      <c r="B294" s="13">
        <f>'вед структура поселения(9)'!B308</f>
        <v>0</v>
      </c>
      <c r="C294" s="14">
        <f>'вед структура поселения(9)'!C308</f>
        <v>0</v>
      </c>
      <c r="D294" s="14">
        <f>'вед структура поселения(9)'!D308</f>
        <v>0</v>
      </c>
      <c r="E294" s="14">
        <f>'вед структура поселения(9)'!E308</f>
        <v>0</v>
      </c>
      <c r="F294" s="14">
        <f>'вед структура поселения(9)'!F308</f>
        <v>0</v>
      </c>
      <c r="G294" s="73">
        <f>'вед структура поселения(9)'!H308</f>
        <v>0</v>
      </c>
    </row>
    <row r="295" spans="1:7" ht="15">
      <c r="A295" s="13">
        <f>'вед структура поселения(9)'!A309</f>
        <v>0</v>
      </c>
      <c r="B295" s="13">
        <f>'вед структура поселения(9)'!B309</f>
        <v>0</v>
      </c>
      <c r="C295" s="14">
        <f>'вед структура поселения(9)'!C309</f>
        <v>0</v>
      </c>
      <c r="D295" s="14">
        <f>'вед структура поселения(9)'!D309</f>
        <v>0</v>
      </c>
      <c r="E295" s="14">
        <f>'вед структура поселения(9)'!E309</f>
        <v>0</v>
      </c>
      <c r="F295" s="14">
        <f>'вед структура поселения(9)'!F309</f>
        <v>0</v>
      </c>
      <c r="G295" s="73">
        <f>'вед структура поселения(9)'!H309</f>
        <v>0</v>
      </c>
    </row>
    <row r="296" spans="1:7" ht="15">
      <c r="A296" s="13">
        <f>'вед структура поселения(9)'!A310</f>
        <v>0</v>
      </c>
      <c r="B296" s="13">
        <f>'вед структура поселения(9)'!B310</f>
        <v>0</v>
      </c>
      <c r="C296" s="14">
        <f>'вед структура поселения(9)'!C310</f>
        <v>0</v>
      </c>
      <c r="D296" s="14">
        <f>'вед структура поселения(9)'!D310</f>
        <v>0</v>
      </c>
      <c r="E296" s="14">
        <f>'вед структура поселения(9)'!E310</f>
        <v>0</v>
      </c>
      <c r="F296" s="14">
        <f>'вед структура поселения(9)'!F310</f>
        <v>0</v>
      </c>
      <c r="G296" s="73">
        <f>'вед структура поселения(9)'!H310</f>
        <v>0</v>
      </c>
    </row>
    <row r="297" spans="1:7" ht="15">
      <c r="A297" s="13">
        <f>'вед структура поселения(9)'!A311</f>
        <v>0</v>
      </c>
      <c r="B297" s="13">
        <f>'вед структура поселения(9)'!B311</f>
        <v>0</v>
      </c>
      <c r="C297" s="14">
        <f>'вед структура поселения(9)'!C311</f>
        <v>0</v>
      </c>
      <c r="D297" s="14">
        <f>'вед структура поселения(9)'!D311</f>
        <v>0</v>
      </c>
      <c r="E297" s="14">
        <f>'вед структура поселения(9)'!E311</f>
        <v>0</v>
      </c>
      <c r="F297" s="14">
        <f>'вед структура поселения(9)'!F311</f>
        <v>0</v>
      </c>
      <c r="G297" s="73">
        <f>'вед структура поселения(9)'!H311</f>
        <v>0</v>
      </c>
    </row>
    <row r="298" spans="1:7" ht="15">
      <c r="A298" s="13">
        <f>'вед структура поселения(9)'!A312</f>
        <v>0</v>
      </c>
      <c r="B298" s="13">
        <f>'вед структура поселения(9)'!B312</f>
        <v>0</v>
      </c>
      <c r="C298" s="14">
        <f>'вед структура поселения(9)'!C312</f>
        <v>0</v>
      </c>
      <c r="D298" s="14">
        <f>'вед структура поселения(9)'!D312</f>
        <v>0</v>
      </c>
      <c r="E298" s="14">
        <f>'вед структура поселения(9)'!E312</f>
        <v>0</v>
      </c>
      <c r="F298" s="14">
        <f>'вед структура поселения(9)'!F312</f>
        <v>0</v>
      </c>
      <c r="G298" s="73">
        <f>'вед структура поселения(9)'!H312</f>
        <v>0</v>
      </c>
    </row>
    <row r="299" spans="1:7" ht="15">
      <c r="A299" s="13">
        <f>'вед структура поселения(9)'!A313</f>
        <v>0</v>
      </c>
      <c r="B299" s="13">
        <f>'вед структура поселения(9)'!B313</f>
        <v>0</v>
      </c>
      <c r="C299" s="14">
        <f>'вед структура поселения(9)'!C313</f>
        <v>0</v>
      </c>
      <c r="D299" s="14">
        <f>'вед структура поселения(9)'!D313</f>
        <v>0</v>
      </c>
      <c r="E299" s="14">
        <f>'вед структура поселения(9)'!E313</f>
        <v>0</v>
      </c>
      <c r="F299" s="14">
        <f>'вед структура поселения(9)'!F313</f>
        <v>0</v>
      </c>
      <c r="G299" s="73">
        <f>'вед структура поселения(9)'!H313</f>
        <v>0</v>
      </c>
    </row>
    <row r="300" spans="1:7" ht="15">
      <c r="A300" s="13">
        <f>'вед структура поселения(9)'!A314</f>
        <v>0</v>
      </c>
      <c r="B300" s="13">
        <f>'вед структура поселения(9)'!B314</f>
        <v>0</v>
      </c>
      <c r="C300" s="14">
        <f>'вед структура поселения(9)'!C314</f>
        <v>0</v>
      </c>
      <c r="D300" s="14">
        <f>'вед структура поселения(9)'!D314</f>
        <v>0</v>
      </c>
      <c r="E300" s="14">
        <f>'вед структура поселения(9)'!E314</f>
        <v>0</v>
      </c>
      <c r="F300" s="14">
        <f>'вед структура поселения(9)'!F314</f>
        <v>0</v>
      </c>
      <c r="G300" s="73">
        <f>'вед структура поселения(9)'!H314</f>
        <v>0</v>
      </c>
    </row>
    <row r="301" spans="1:7" ht="15">
      <c r="A301" s="13">
        <f>'вед структура поселения(9)'!A315</f>
        <v>0</v>
      </c>
      <c r="B301" s="13">
        <f>'вед структура поселения(9)'!B315</f>
        <v>0</v>
      </c>
      <c r="C301" s="14">
        <f>'вед структура поселения(9)'!C315</f>
        <v>0</v>
      </c>
      <c r="D301" s="14">
        <f>'вед структура поселения(9)'!D315</f>
        <v>0</v>
      </c>
      <c r="E301" s="14">
        <f>'вед структура поселения(9)'!E315</f>
        <v>0</v>
      </c>
      <c r="F301" s="14">
        <f>'вед структура поселения(9)'!F315</f>
        <v>0</v>
      </c>
      <c r="G301" s="73">
        <f>'вед структура поселения(9)'!H315</f>
        <v>0</v>
      </c>
    </row>
    <row r="302" spans="1:7" ht="15">
      <c r="A302" s="13">
        <f>'вед структура поселения(9)'!A316</f>
        <v>0</v>
      </c>
      <c r="B302" s="13">
        <f>'вед структура поселения(9)'!B316</f>
        <v>0</v>
      </c>
      <c r="C302" s="14">
        <f>'вед структура поселения(9)'!C316</f>
        <v>0</v>
      </c>
      <c r="D302" s="14">
        <f>'вед структура поселения(9)'!D316</f>
        <v>0</v>
      </c>
      <c r="E302" s="14">
        <f>'вед структура поселения(9)'!E316</f>
        <v>0</v>
      </c>
      <c r="F302" s="14">
        <f>'вед структура поселения(9)'!F316</f>
        <v>0</v>
      </c>
      <c r="G302" s="73">
        <f>'вед структура поселения(9)'!H316</f>
        <v>0</v>
      </c>
    </row>
    <row r="303" spans="1:7" ht="15">
      <c r="A303" s="13">
        <f>'вед структура поселения(9)'!A317</f>
        <v>0</v>
      </c>
      <c r="B303" s="13">
        <f>'вед структура поселения(9)'!B317</f>
        <v>0</v>
      </c>
      <c r="C303" s="14">
        <f>'вед структура поселения(9)'!C317</f>
        <v>0</v>
      </c>
      <c r="D303" s="14">
        <f>'вед структура поселения(9)'!D317</f>
        <v>0</v>
      </c>
      <c r="E303" s="14">
        <f>'вед структура поселения(9)'!E317</f>
        <v>0</v>
      </c>
      <c r="F303" s="14">
        <f>'вед структура поселения(9)'!F317</f>
        <v>0</v>
      </c>
      <c r="G303" s="73">
        <f>'вед структура поселения(9)'!H317</f>
        <v>0</v>
      </c>
    </row>
    <row r="304" spans="1:7" ht="15">
      <c r="A304" s="13">
        <f>'вед структура поселения(9)'!A318</f>
        <v>0</v>
      </c>
      <c r="B304" s="13">
        <f>'вед структура поселения(9)'!B318</f>
        <v>0</v>
      </c>
      <c r="C304" s="14">
        <f>'вед структура поселения(9)'!C318</f>
        <v>0</v>
      </c>
      <c r="D304" s="14">
        <f>'вед структура поселения(9)'!D318</f>
        <v>0</v>
      </c>
      <c r="E304" s="14">
        <f>'вед структура поселения(9)'!E318</f>
        <v>0</v>
      </c>
      <c r="F304" s="14">
        <f>'вед структура поселения(9)'!F318</f>
        <v>0</v>
      </c>
      <c r="G304" s="73">
        <f>'вед структура поселения(9)'!H318</f>
        <v>0</v>
      </c>
    </row>
    <row r="305" spans="1:7" ht="15">
      <c r="A305" s="13">
        <f>'вед структура поселения(9)'!A319</f>
        <v>0</v>
      </c>
      <c r="B305" s="13">
        <f>'вед структура поселения(9)'!B319</f>
        <v>0</v>
      </c>
      <c r="C305" s="14">
        <f>'вед структура поселения(9)'!C319</f>
        <v>0</v>
      </c>
      <c r="D305" s="14">
        <f>'вед структура поселения(9)'!D319</f>
        <v>0</v>
      </c>
      <c r="E305" s="14">
        <f>'вед структура поселения(9)'!E319</f>
        <v>0</v>
      </c>
      <c r="F305" s="14">
        <f>'вед структура поселения(9)'!F319</f>
        <v>0</v>
      </c>
      <c r="G305" s="73">
        <f>'вед структура поселения(9)'!H319</f>
        <v>0</v>
      </c>
    </row>
    <row r="306" spans="1:7" ht="15">
      <c r="A306" s="13">
        <f>'вед структура поселения(9)'!A320</f>
        <v>0</v>
      </c>
      <c r="B306" s="13">
        <f>'вед структура поселения(9)'!B320</f>
        <v>0</v>
      </c>
      <c r="C306" s="14">
        <f>'вед структура поселения(9)'!C320</f>
        <v>0</v>
      </c>
      <c r="D306" s="14">
        <f>'вед структура поселения(9)'!D320</f>
        <v>0</v>
      </c>
      <c r="E306" s="14">
        <f>'вед структура поселения(9)'!E320</f>
        <v>0</v>
      </c>
      <c r="F306" s="14">
        <f>'вед структура поселения(9)'!F320</f>
        <v>0</v>
      </c>
      <c r="G306" s="73">
        <f>'вед структура поселения(9)'!H320</f>
        <v>0</v>
      </c>
    </row>
    <row r="307" spans="1:7" ht="15">
      <c r="A307" s="13">
        <f>'вед структура поселения(9)'!A321</f>
        <v>0</v>
      </c>
      <c r="B307" s="13">
        <f>'вед структура поселения(9)'!B321</f>
        <v>0</v>
      </c>
      <c r="C307" s="14">
        <f>'вед структура поселения(9)'!C321</f>
        <v>0</v>
      </c>
      <c r="D307" s="14">
        <f>'вед структура поселения(9)'!D321</f>
        <v>0</v>
      </c>
      <c r="E307" s="14">
        <f>'вед структура поселения(9)'!E321</f>
        <v>0</v>
      </c>
      <c r="F307" s="14">
        <f>'вед структура поселения(9)'!F321</f>
        <v>0</v>
      </c>
      <c r="G307" s="73">
        <f>'вед структура поселения(9)'!H321</f>
        <v>0</v>
      </c>
    </row>
    <row r="308" spans="1:7" ht="15">
      <c r="A308" s="13">
        <f>'вед структура поселения(9)'!A322</f>
        <v>0</v>
      </c>
      <c r="B308" s="13">
        <f>'вед структура поселения(9)'!B322</f>
        <v>0</v>
      </c>
      <c r="C308" s="14">
        <f>'вед структура поселения(9)'!C322</f>
        <v>0</v>
      </c>
      <c r="D308" s="14">
        <f>'вед структура поселения(9)'!D322</f>
        <v>0</v>
      </c>
      <c r="E308" s="14">
        <f>'вед структура поселения(9)'!E322</f>
        <v>0</v>
      </c>
      <c r="F308" s="14">
        <f>'вед структура поселения(9)'!F322</f>
        <v>0</v>
      </c>
      <c r="G308" s="73">
        <f>'вед структура поселения(9)'!H322</f>
        <v>0</v>
      </c>
    </row>
    <row r="309" spans="1:7" ht="15">
      <c r="A309" s="13">
        <f>'вед структура поселения(9)'!A323</f>
        <v>0</v>
      </c>
      <c r="B309" s="13">
        <f>'вед структура поселения(9)'!B323</f>
        <v>0</v>
      </c>
      <c r="C309" s="14">
        <f>'вед структура поселения(9)'!C323</f>
        <v>0</v>
      </c>
      <c r="D309" s="14">
        <f>'вед структура поселения(9)'!D323</f>
        <v>0</v>
      </c>
      <c r="E309" s="14">
        <f>'вед структура поселения(9)'!E323</f>
        <v>0</v>
      </c>
      <c r="F309" s="14">
        <f>'вед структура поселения(9)'!F323</f>
        <v>0</v>
      </c>
      <c r="G309" s="73">
        <f>'вед структура поселения(9)'!H323</f>
        <v>0</v>
      </c>
    </row>
    <row r="310" spans="1:7" ht="15">
      <c r="A310" s="13">
        <f>'вед структура поселения(9)'!A324</f>
        <v>0</v>
      </c>
      <c r="B310" s="13">
        <f>'вед структура поселения(9)'!B324</f>
        <v>0</v>
      </c>
      <c r="C310" s="14">
        <f>'вед структура поселения(9)'!C324</f>
        <v>0</v>
      </c>
      <c r="D310" s="14">
        <f>'вед структура поселения(9)'!D324</f>
        <v>0</v>
      </c>
      <c r="E310" s="14">
        <f>'вед структура поселения(9)'!E324</f>
        <v>0</v>
      </c>
      <c r="F310" s="14">
        <f>'вед структура поселения(9)'!F324</f>
        <v>0</v>
      </c>
      <c r="G310" s="73">
        <f>'вед структура поселения(9)'!H324</f>
        <v>0</v>
      </c>
    </row>
    <row r="311" spans="1:7" ht="15">
      <c r="A311" s="13">
        <f>'вед структура поселения(9)'!A325</f>
        <v>0</v>
      </c>
      <c r="B311" s="13">
        <f>'вед структура поселения(9)'!B325</f>
        <v>0</v>
      </c>
      <c r="C311" s="14">
        <f>'вед структура поселения(9)'!C325</f>
        <v>0</v>
      </c>
      <c r="D311" s="14">
        <f>'вед структура поселения(9)'!D325</f>
        <v>0</v>
      </c>
      <c r="E311" s="14">
        <f>'вед структура поселения(9)'!E325</f>
        <v>0</v>
      </c>
      <c r="F311" s="14">
        <f>'вед структура поселения(9)'!F325</f>
        <v>0</v>
      </c>
      <c r="G311" s="73">
        <f>'вед структура поселения(9)'!H325</f>
        <v>0</v>
      </c>
    </row>
    <row r="312" spans="1:7" ht="15">
      <c r="A312" s="13">
        <f>'вед структура поселения(9)'!A326</f>
        <v>0</v>
      </c>
      <c r="B312" s="13">
        <f>'вед структура поселения(9)'!B326</f>
        <v>0</v>
      </c>
      <c r="C312" s="14">
        <f>'вед структура поселения(9)'!C326</f>
        <v>0</v>
      </c>
      <c r="D312" s="14">
        <f>'вед структура поселения(9)'!D326</f>
        <v>0</v>
      </c>
      <c r="E312" s="14">
        <f>'вед структура поселения(9)'!E326</f>
        <v>0</v>
      </c>
      <c r="F312" s="14">
        <f>'вед структура поселения(9)'!F326</f>
        <v>0</v>
      </c>
      <c r="G312" s="73">
        <f>'вед структура поселения(9)'!H326</f>
        <v>0</v>
      </c>
    </row>
    <row r="313" spans="1:7" ht="15">
      <c r="A313" s="13">
        <f>'вед структура поселения(9)'!A327</f>
        <v>0</v>
      </c>
      <c r="B313" s="13">
        <f>'вед структура поселения(9)'!B327</f>
        <v>0</v>
      </c>
      <c r="C313" s="14">
        <f>'вед структура поселения(9)'!C327</f>
        <v>0</v>
      </c>
      <c r="D313" s="14">
        <f>'вед структура поселения(9)'!D327</f>
        <v>0</v>
      </c>
      <c r="E313" s="14">
        <f>'вед структура поселения(9)'!E327</f>
        <v>0</v>
      </c>
      <c r="F313" s="14">
        <f>'вед структура поселения(9)'!F327</f>
        <v>0</v>
      </c>
      <c r="G313" s="73">
        <f>'вед структура поселения(9)'!H327</f>
        <v>0</v>
      </c>
    </row>
    <row r="314" spans="1:7" ht="15">
      <c r="A314" s="13">
        <f>'вед структура поселения(9)'!A328</f>
        <v>0</v>
      </c>
      <c r="B314" s="13">
        <f>'вед структура поселения(9)'!B328</f>
        <v>0</v>
      </c>
      <c r="C314" s="14">
        <f>'вед структура поселения(9)'!C328</f>
        <v>0</v>
      </c>
      <c r="D314" s="14">
        <f>'вед структура поселения(9)'!D328</f>
        <v>0</v>
      </c>
      <c r="E314" s="14">
        <f>'вед структура поселения(9)'!E328</f>
        <v>0</v>
      </c>
      <c r="F314" s="14">
        <f>'вед структура поселения(9)'!F328</f>
        <v>0</v>
      </c>
      <c r="G314" s="73">
        <f>'вед структура поселения(9)'!H328</f>
        <v>0</v>
      </c>
    </row>
    <row r="315" spans="1:7" ht="15">
      <c r="A315" s="13">
        <f>'вед структура поселения(9)'!A329</f>
        <v>0</v>
      </c>
      <c r="B315" s="13">
        <f>'вед структура поселения(9)'!B329</f>
        <v>0</v>
      </c>
      <c r="C315" s="14">
        <f>'вед структура поселения(9)'!C329</f>
        <v>0</v>
      </c>
      <c r="D315" s="14">
        <f>'вед структура поселения(9)'!D329</f>
        <v>0</v>
      </c>
      <c r="E315" s="14">
        <f>'вед структура поселения(9)'!E329</f>
        <v>0</v>
      </c>
      <c r="F315" s="14">
        <f>'вед структура поселения(9)'!F329</f>
        <v>0</v>
      </c>
      <c r="G315" s="73">
        <f>'вед структура поселения(9)'!H329</f>
        <v>0</v>
      </c>
    </row>
    <row r="316" spans="1:7" ht="15">
      <c r="A316" s="13">
        <f>'вед структура поселения(9)'!A330</f>
        <v>0</v>
      </c>
      <c r="B316" s="13">
        <f>'вед структура поселения(9)'!B330</f>
        <v>0</v>
      </c>
      <c r="C316" s="14">
        <f>'вед структура поселения(9)'!C330</f>
        <v>0</v>
      </c>
      <c r="D316" s="14">
        <f>'вед структура поселения(9)'!D330</f>
        <v>0</v>
      </c>
      <c r="E316" s="14">
        <f>'вед структура поселения(9)'!E330</f>
        <v>0</v>
      </c>
      <c r="F316" s="14">
        <f>'вед структура поселения(9)'!F330</f>
        <v>0</v>
      </c>
      <c r="G316" s="73">
        <f>'вед структура поселения(9)'!H330</f>
        <v>0</v>
      </c>
    </row>
    <row r="317" spans="1:7" ht="15">
      <c r="A317" s="13">
        <f>'вед структура поселения(9)'!A331</f>
        <v>0</v>
      </c>
      <c r="B317" s="13">
        <f>'вед структура поселения(9)'!B331</f>
        <v>0</v>
      </c>
      <c r="C317" s="14">
        <f>'вед структура поселения(9)'!C331</f>
        <v>0</v>
      </c>
      <c r="D317" s="14">
        <f>'вед структура поселения(9)'!D331</f>
        <v>0</v>
      </c>
      <c r="E317" s="14">
        <f>'вед структура поселения(9)'!E331</f>
        <v>0</v>
      </c>
      <c r="F317" s="14">
        <f>'вед структура поселения(9)'!F331</f>
        <v>0</v>
      </c>
      <c r="G317" s="73">
        <f>'вед структура поселения(9)'!H331</f>
        <v>0</v>
      </c>
    </row>
    <row r="318" spans="1:7" ht="15">
      <c r="A318" s="13">
        <f>'вед структура поселения(9)'!A332</f>
        <v>0</v>
      </c>
      <c r="B318" s="13">
        <f>'вед структура поселения(9)'!B332</f>
        <v>0</v>
      </c>
      <c r="C318" s="14">
        <f>'вед структура поселения(9)'!C332</f>
        <v>0</v>
      </c>
      <c r="D318" s="14">
        <f>'вед структура поселения(9)'!D332</f>
        <v>0</v>
      </c>
      <c r="E318" s="14">
        <f>'вед структура поселения(9)'!E332</f>
        <v>0</v>
      </c>
      <c r="F318" s="14">
        <f>'вед структура поселения(9)'!F332</f>
        <v>0</v>
      </c>
      <c r="G318" s="73">
        <f>'вед структура поселения(9)'!H332</f>
        <v>0</v>
      </c>
    </row>
    <row r="319" spans="1:7" ht="15">
      <c r="A319" s="13">
        <f>'вед структура поселения(9)'!A333</f>
        <v>0</v>
      </c>
      <c r="B319" s="13">
        <f>'вед структура поселения(9)'!B333</f>
        <v>0</v>
      </c>
      <c r="C319" s="14">
        <f>'вед структура поселения(9)'!C333</f>
        <v>0</v>
      </c>
      <c r="D319" s="14">
        <f>'вед структура поселения(9)'!D333</f>
        <v>0</v>
      </c>
      <c r="E319" s="14">
        <f>'вед структура поселения(9)'!E333</f>
        <v>0</v>
      </c>
      <c r="F319" s="14">
        <f>'вед структура поселения(9)'!F333</f>
        <v>0</v>
      </c>
      <c r="G319" s="73">
        <f>'вед структура поселения(9)'!H333</f>
        <v>0</v>
      </c>
    </row>
    <row r="320" spans="1:7" ht="15">
      <c r="A320" s="21"/>
      <c r="B320" s="22"/>
      <c r="C320" s="23"/>
      <c r="D320" s="23"/>
      <c r="E320" s="23"/>
      <c r="F320" s="23"/>
      <c r="G320" s="24"/>
    </row>
    <row r="321" spans="1:7" ht="15">
      <c r="A321" s="21"/>
      <c r="B321" s="22"/>
      <c r="C321" s="23"/>
      <c r="D321" s="23"/>
      <c r="E321" s="23"/>
      <c r="F321" s="23"/>
      <c r="G321" s="24"/>
    </row>
    <row r="322" spans="1:7" ht="15">
      <c r="A322" s="21"/>
      <c r="B322" s="22"/>
      <c r="C322" s="23"/>
      <c r="D322" s="23"/>
      <c r="E322" s="23"/>
      <c r="F322" s="23"/>
      <c r="G322" s="24"/>
    </row>
    <row r="323" spans="1:7" ht="15">
      <c r="A323" s="21"/>
      <c r="B323" s="22"/>
      <c r="C323" s="23"/>
      <c r="D323" s="23"/>
      <c r="E323" s="23"/>
      <c r="F323" s="23"/>
      <c r="G323" s="24"/>
    </row>
    <row r="324" spans="1:7" ht="15">
      <c r="A324" s="21"/>
      <c r="B324" s="22"/>
      <c r="C324" s="23"/>
      <c r="D324" s="23"/>
      <c r="E324" s="23"/>
      <c r="F324" s="23"/>
      <c r="G324" s="24"/>
    </row>
    <row r="325" spans="1:7" ht="15">
      <c r="A325" s="21"/>
      <c r="B325" s="22"/>
      <c r="C325" s="23"/>
      <c r="D325" s="23"/>
      <c r="E325" s="23"/>
      <c r="F325" s="23"/>
      <c r="G325" s="24"/>
    </row>
    <row r="326" spans="1:7" ht="15">
      <c r="A326" s="21"/>
      <c r="B326" s="22"/>
      <c r="C326" s="23"/>
      <c r="D326" s="23"/>
      <c r="E326" s="23"/>
      <c r="F326" s="23"/>
      <c r="G326" s="24"/>
    </row>
    <row r="327" spans="1:7" ht="15">
      <c r="A327" s="21"/>
      <c r="B327" s="22"/>
      <c r="C327" s="23"/>
      <c r="D327" s="23"/>
      <c r="E327" s="23"/>
      <c r="F327" s="23"/>
      <c r="G327" s="24"/>
    </row>
    <row r="328" spans="1:7" ht="15">
      <c r="A328" s="21"/>
      <c r="B328" s="22"/>
      <c r="C328" s="23"/>
      <c r="D328" s="23"/>
      <c r="E328" s="23"/>
      <c r="F328" s="23"/>
      <c r="G328" s="24"/>
    </row>
    <row r="329" spans="1:7" ht="15">
      <c r="A329" s="21"/>
      <c r="B329" s="22"/>
      <c r="C329" s="23"/>
      <c r="D329" s="23"/>
      <c r="E329" s="23"/>
      <c r="F329" s="23"/>
      <c r="G329" s="24"/>
    </row>
    <row r="330" spans="1:7" ht="15">
      <c r="A330" s="21"/>
      <c r="B330" s="22"/>
      <c r="C330" s="23"/>
      <c r="D330" s="23"/>
      <c r="E330" s="23"/>
      <c r="F330" s="23"/>
      <c r="G330" s="24"/>
    </row>
    <row r="331" spans="1:7" ht="15">
      <c r="A331" s="21"/>
      <c r="B331" s="22"/>
      <c r="C331" s="23"/>
      <c r="D331" s="23"/>
      <c r="E331" s="23"/>
      <c r="F331" s="23"/>
      <c r="G331" s="24"/>
    </row>
    <row r="332" spans="1:7" ht="15">
      <c r="A332" s="21"/>
      <c r="B332" s="22"/>
      <c r="C332" s="23"/>
      <c r="D332" s="23"/>
      <c r="E332" s="23"/>
      <c r="F332" s="23"/>
      <c r="G332" s="24"/>
    </row>
    <row r="333" spans="1:7" ht="15">
      <c r="A333" s="21"/>
      <c r="B333" s="22"/>
      <c r="C333" s="23"/>
      <c r="D333" s="23"/>
      <c r="E333" s="23"/>
      <c r="F333" s="23"/>
      <c r="G333" s="24"/>
    </row>
    <row r="334" spans="1:7" ht="15">
      <c r="A334" s="21"/>
      <c r="B334" s="22"/>
      <c r="C334" s="23"/>
      <c r="D334" s="23"/>
      <c r="E334" s="23"/>
      <c r="F334" s="23"/>
      <c r="G334" s="24"/>
    </row>
    <row r="335" spans="1:7" ht="15">
      <c r="A335" s="21"/>
      <c r="B335" s="22"/>
      <c r="C335" s="23"/>
      <c r="D335" s="23"/>
      <c r="E335" s="23"/>
      <c r="F335" s="23"/>
      <c r="G335" s="24"/>
    </row>
    <row r="336" spans="1:7" ht="15">
      <c r="A336" s="21"/>
      <c r="B336" s="22"/>
      <c r="C336" s="23"/>
      <c r="D336" s="23"/>
      <c r="E336" s="23"/>
      <c r="F336" s="23"/>
      <c r="G336" s="24"/>
    </row>
    <row r="337" spans="1:7" ht="15">
      <c r="A337" s="21"/>
      <c r="B337" s="22"/>
      <c r="C337" s="23"/>
      <c r="D337" s="23"/>
      <c r="E337" s="23"/>
      <c r="F337" s="23"/>
      <c r="G337" s="24"/>
    </row>
    <row r="338" spans="1:7" ht="15">
      <c r="A338" s="21"/>
      <c r="B338" s="22"/>
      <c r="C338" s="23"/>
      <c r="D338" s="23"/>
      <c r="E338" s="23"/>
      <c r="F338" s="23"/>
      <c r="G338" s="24"/>
    </row>
    <row r="339" spans="1:7" ht="15">
      <c r="A339" s="21"/>
      <c r="B339" s="22"/>
      <c r="C339" s="23"/>
      <c r="D339" s="23"/>
      <c r="E339" s="23"/>
      <c r="F339" s="23"/>
      <c r="G339" s="24"/>
    </row>
    <row r="340" spans="1:7" ht="15">
      <c r="A340" s="21"/>
      <c r="B340" s="22"/>
      <c r="C340" s="23"/>
      <c r="D340" s="23"/>
      <c r="E340" s="23"/>
      <c r="F340" s="23"/>
      <c r="G340" s="24"/>
    </row>
    <row r="341" spans="1:7" ht="15">
      <c r="A341" s="21"/>
      <c r="B341" s="22"/>
      <c r="C341" s="23"/>
      <c r="D341" s="23"/>
      <c r="E341" s="23"/>
      <c r="F341" s="23"/>
      <c r="G341" s="24"/>
    </row>
    <row r="342" spans="1:7" ht="15">
      <c r="A342" s="21"/>
      <c r="B342" s="22"/>
      <c r="C342" s="23"/>
      <c r="D342" s="23"/>
      <c r="E342" s="23"/>
      <c r="F342" s="23"/>
      <c r="G342" s="24"/>
    </row>
    <row r="343" spans="1:7" ht="15">
      <c r="A343" s="21"/>
      <c r="B343" s="22"/>
      <c r="C343" s="23"/>
      <c r="D343" s="23"/>
      <c r="E343" s="23"/>
      <c r="F343" s="23"/>
      <c r="G343" s="24"/>
    </row>
    <row r="344" spans="1:7" ht="15">
      <c r="A344" s="21"/>
      <c r="B344" s="22"/>
      <c r="C344" s="23"/>
      <c r="D344" s="23"/>
      <c r="E344" s="23"/>
      <c r="F344" s="23"/>
      <c r="G344" s="24"/>
    </row>
    <row r="345" spans="1:7" ht="15">
      <c r="A345" s="21"/>
      <c r="B345" s="22"/>
      <c r="C345" s="23"/>
      <c r="D345" s="23"/>
      <c r="E345" s="23"/>
      <c r="F345" s="23"/>
      <c r="G345" s="24"/>
    </row>
    <row r="346" spans="1:7" ht="15">
      <c r="A346" s="21"/>
      <c r="B346" s="22"/>
      <c r="C346" s="23"/>
      <c r="D346" s="23"/>
      <c r="E346" s="23"/>
      <c r="F346" s="23"/>
      <c r="G346" s="24"/>
    </row>
    <row r="347" spans="1:7" ht="15">
      <c r="A347" s="21"/>
      <c r="B347" s="22"/>
      <c r="C347" s="23"/>
      <c r="D347" s="23"/>
      <c r="E347" s="23"/>
      <c r="F347" s="23"/>
      <c r="G347" s="24"/>
    </row>
    <row r="348" spans="1:7" ht="15">
      <c r="A348" s="21"/>
      <c r="B348" s="22"/>
      <c r="C348" s="23"/>
      <c r="D348" s="23"/>
      <c r="E348" s="23"/>
      <c r="F348" s="23"/>
      <c r="G348" s="24"/>
    </row>
    <row r="349" spans="1:7" ht="15">
      <c r="A349" s="21"/>
      <c r="B349" s="22"/>
      <c r="C349" s="23"/>
      <c r="D349" s="23"/>
      <c r="E349" s="23"/>
      <c r="F349" s="23"/>
      <c r="G349" s="24"/>
    </row>
    <row r="350" spans="1:7" ht="15">
      <c r="A350" s="21"/>
      <c r="B350" s="22"/>
      <c r="C350" s="23"/>
      <c r="D350" s="23"/>
      <c r="E350" s="23"/>
      <c r="F350" s="23"/>
      <c r="G350" s="24"/>
    </row>
    <row r="351" spans="1:7" ht="15">
      <c r="A351" s="21"/>
      <c r="B351" s="22"/>
      <c r="C351" s="23"/>
      <c r="D351" s="23"/>
      <c r="E351" s="23"/>
      <c r="F351" s="23"/>
      <c r="G351" s="24"/>
    </row>
    <row r="352" spans="1:7" ht="15">
      <c r="A352" s="21"/>
      <c r="B352" s="22"/>
      <c r="C352" s="23"/>
      <c r="D352" s="23"/>
      <c r="E352" s="23"/>
      <c r="F352" s="23"/>
      <c r="G352" s="24"/>
    </row>
    <row r="353" spans="1:7" ht="15">
      <c r="A353" s="21"/>
      <c r="B353" s="22"/>
      <c r="C353" s="23"/>
      <c r="D353" s="23"/>
      <c r="E353" s="23"/>
      <c r="F353" s="23"/>
      <c r="G353" s="24"/>
    </row>
    <row r="354" spans="1:7" ht="15">
      <c r="A354" s="21"/>
      <c r="B354" s="22"/>
      <c r="C354" s="23"/>
      <c r="D354" s="23"/>
      <c r="E354" s="23"/>
      <c r="F354" s="23"/>
      <c r="G354" s="24"/>
    </row>
    <row r="355" spans="1:7" ht="15">
      <c r="A355" s="21"/>
      <c r="B355" s="22"/>
      <c r="C355" s="23"/>
      <c r="D355" s="23"/>
      <c r="E355" s="23"/>
      <c r="F355" s="23"/>
      <c r="G355" s="24"/>
    </row>
    <row r="356" spans="1:7" ht="15">
      <c r="A356" s="21"/>
      <c r="B356" s="22"/>
      <c r="C356" s="23"/>
      <c r="D356" s="23"/>
      <c r="E356" s="23"/>
      <c r="F356" s="23"/>
      <c r="G356" s="24"/>
    </row>
    <row r="357" spans="1:7" ht="15">
      <c r="A357" s="21"/>
      <c r="B357" s="22"/>
      <c r="C357" s="23"/>
      <c r="D357" s="23"/>
      <c r="E357" s="23"/>
      <c r="F357" s="23"/>
      <c r="G357" s="24"/>
    </row>
    <row r="358" spans="1:7" ht="15">
      <c r="A358" s="21"/>
      <c r="B358" s="22"/>
      <c r="C358" s="23"/>
      <c r="D358" s="23"/>
      <c r="E358" s="23"/>
      <c r="F358" s="23"/>
      <c r="G358" s="24"/>
    </row>
    <row r="359" spans="1:7" ht="15">
      <c r="A359" s="21"/>
      <c r="B359" s="22"/>
      <c r="C359" s="23"/>
      <c r="D359" s="23"/>
      <c r="E359" s="23"/>
      <c r="F359" s="23"/>
      <c r="G359" s="24"/>
    </row>
    <row r="360" spans="1:7" ht="15">
      <c r="A360" s="21"/>
      <c r="B360" s="22"/>
      <c r="C360" s="23"/>
      <c r="D360" s="23"/>
      <c r="E360" s="23"/>
      <c r="F360" s="23"/>
      <c r="G360" s="24"/>
    </row>
    <row r="361" spans="1:7" ht="15">
      <c r="A361" s="21"/>
      <c r="B361" s="22"/>
      <c r="C361" s="23"/>
      <c r="D361" s="23"/>
      <c r="E361" s="23"/>
      <c r="F361" s="23"/>
      <c r="G361" s="24"/>
    </row>
    <row r="362" spans="1:7" ht="15">
      <c r="A362" s="21"/>
      <c r="B362" s="22"/>
      <c r="C362" s="23"/>
      <c r="D362" s="23"/>
      <c r="E362" s="23"/>
      <c r="F362" s="23"/>
      <c r="G362" s="24"/>
    </row>
    <row r="363" spans="1:7" ht="15">
      <c r="A363" s="21"/>
      <c r="B363" s="22"/>
      <c r="C363" s="23"/>
      <c r="D363" s="23"/>
      <c r="E363" s="23"/>
      <c r="F363" s="23"/>
      <c r="G363" s="24"/>
    </row>
    <row r="364" spans="1:7" ht="15">
      <c r="A364" s="21"/>
      <c r="B364" s="22"/>
      <c r="C364" s="23"/>
      <c r="D364" s="23"/>
      <c r="E364" s="23"/>
      <c r="F364" s="23"/>
      <c r="G364" s="24"/>
    </row>
    <row r="365" spans="1:7" ht="15">
      <c r="A365" s="21"/>
      <c r="B365" s="22"/>
      <c r="C365" s="23"/>
      <c r="D365" s="23"/>
      <c r="E365" s="23"/>
      <c r="F365" s="23"/>
      <c r="G365" s="24"/>
    </row>
    <row r="366" spans="1:7" ht="15">
      <c r="A366" s="21"/>
      <c r="B366" s="22"/>
      <c r="C366" s="23"/>
      <c r="D366" s="23"/>
      <c r="E366" s="23"/>
      <c r="F366" s="23"/>
      <c r="G366" s="24"/>
    </row>
    <row r="367" spans="1:7" ht="15">
      <c r="A367" s="21"/>
      <c r="B367" s="22"/>
      <c r="C367" s="23"/>
      <c r="D367" s="23"/>
      <c r="E367" s="23"/>
      <c r="F367" s="23"/>
      <c r="G367" s="24"/>
    </row>
    <row r="368" spans="1:7" ht="15">
      <c r="A368" s="21"/>
      <c r="B368" s="22"/>
      <c r="C368" s="23"/>
      <c r="D368" s="23"/>
      <c r="E368" s="23"/>
      <c r="F368" s="23"/>
      <c r="G368" s="24"/>
    </row>
    <row r="369" spans="1:7" ht="15">
      <c r="A369" s="21"/>
      <c r="B369" s="22"/>
      <c r="C369" s="23"/>
      <c r="D369" s="23"/>
      <c r="E369" s="23"/>
      <c r="F369" s="23"/>
      <c r="G369" s="24"/>
    </row>
    <row r="370" spans="1:7" ht="15">
      <c r="A370" s="21"/>
      <c r="B370" s="22"/>
      <c r="C370" s="23"/>
      <c r="D370" s="23"/>
      <c r="E370" s="23"/>
      <c r="F370" s="23"/>
      <c r="G370" s="24"/>
    </row>
    <row r="371" spans="1:7" ht="15">
      <c r="A371" s="21"/>
      <c r="B371" s="22"/>
      <c r="C371" s="23"/>
      <c r="D371" s="23"/>
      <c r="E371" s="23"/>
      <c r="F371" s="23"/>
      <c r="G371" s="24"/>
    </row>
    <row r="372" spans="1:7" ht="15">
      <c r="A372" s="21"/>
      <c r="B372" s="22"/>
      <c r="C372" s="23"/>
      <c r="D372" s="23"/>
      <c r="E372" s="23"/>
      <c r="F372" s="23"/>
      <c r="G372" s="24"/>
    </row>
    <row r="373" spans="1:7" ht="15">
      <c r="A373" s="21"/>
      <c r="B373" s="22"/>
      <c r="C373" s="23"/>
      <c r="D373" s="23"/>
      <c r="E373" s="23"/>
      <c r="F373" s="23"/>
      <c r="G373" s="24"/>
    </row>
    <row r="374" spans="1:7" ht="15">
      <c r="A374" s="21"/>
      <c r="B374" s="22"/>
      <c r="C374" s="23"/>
      <c r="D374" s="23"/>
      <c r="E374" s="23"/>
      <c r="F374" s="23"/>
      <c r="G374" s="24"/>
    </row>
    <row r="375" spans="1:7" ht="15">
      <c r="A375" s="21"/>
      <c r="B375" s="22"/>
      <c r="C375" s="23"/>
      <c r="D375" s="23"/>
      <c r="E375" s="23"/>
      <c r="F375" s="23"/>
      <c r="G375" s="24"/>
    </row>
    <row r="376" spans="1:7" ht="15">
      <c r="A376" s="21"/>
      <c r="B376" s="22"/>
      <c r="C376" s="23"/>
      <c r="D376" s="23"/>
      <c r="E376" s="23"/>
      <c r="F376" s="23"/>
      <c r="G376" s="24"/>
    </row>
    <row r="377" spans="1:7" ht="15">
      <c r="A377" s="21"/>
      <c r="B377" s="22"/>
      <c r="C377" s="23"/>
      <c r="D377" s="23"/>
      <c r="E377" s="23"/>
      <c r="F377" s="23"/>
      <c r="G377" s="24"/>
    </row>
    <row r="378" spans="1:7" ht="15">
      <c r="A378" s="21"/>
      <c r="B378" s="22"/>
      <c r="C378" s="23"/>
      <c r="D378" s="23"/>
      <c r="E378" s="23"/>
      <c r="F378" s="23"/>
      <c r="G378" s="24"/>
    </row>
    <row r="379" spans="1:7" ht="15">
      <c r="A379" s="21"/>
      <c r="B379" s="22"/>
      <c r="C379" s="23"/>
      <c r="D379" s="23"/>
      <c r="E379" s="23"/>
      <c r="F379" s="23"/>
      <c r="G379" s="24"/>
    </row>
    <row r="380" spans="1:7" ht="15">
      <c r="A380" s="21"/>
      <c r="B380" s="22"/>
      <c r="C380" s="23"/>
      <c r="D380" s="23"/>
      <c r="E380" s="23"/>
      <c r="F380" s="23"/>
      <c r="G380" s="24"/>
    </row>
    <row r="381" spans="1:7" ht="15">
      <c r="A381" s="21"/>
      <c r="B381" s="22"/>
      <c r="C381" s="23"/>
      <c r="D381" s="23"/>
      <c r="E381" s="23"/>
      <c r="F381" s="23"/>
      <c r="G381" s="24"/>
    </row>
    <row r="382" spans="1:7" ht="15">
      <c r="A382" s="21"/>
      <c r="B382" s="22"/>
      <c r="C382" s="23"/>
      <c r="D382" s="23"/>
      <c r="E382" s="23"/>
      <c r="F382" s="23"/>
      <c r="G382" s="24"/>
    </row>
    <row r="383" spans="1:7" ht="15">
      <c r="A383" s="21"/>
      <c r="B383" s="22"/>
      <c r="C383" s="23"/>
      <c r="D383" s="23"/>
      <c r="E383" s="23"/>
      <c r="F383" s="23"/>
      <c r="G383" s="24"/>
    </row>
    <row r="384" spans="1:7" ht="15">
      <c r="A384" s="21"/>
      <c r="B384" s="22"/>
      <c r="C384" s="23"/>
      <c r="D384" s="23"/>
      <c r="E384" s="23"/>
      <c r="F384" s="23"/>
      <c r="G384" s="24"/>
    </row>
    <row r="385" spans="1:7" ht="15">
      <c r="A385" s="21"/>
      <c r="B385" s="22"/>
      <c r="C385" s="23"/>
      <c r="D385" s="23"/>
      <c r="E385" s="23"/>
      <c r="F385" s="23"/>
      <c r="G385" s="24"/>
    </row>
    <row r="386" spans="1:7" ht="15">
      <c r="A386" s="21"/>
      <c r="B386" s="22"/>
      <c r="C386" s="23"/>
      <c r="D386" s="23"/>
      <c r="E386" s="23"/>
      <c r="F386" s="23"/>
      <c r="G386" s="24"/>
    </row>
    <row r="387" spans="1:7" ht="15">
      <c r="A387" s="21"/>
      <c r="B387" s="22"/>
      <c r="C387" s="23"/>
      <c r="D387" s="23"/>
      <c r="E387" s="23"/>
      <c r="F387" s="23"/>
      <c r="G387" s="24"/>
    </row>
    <row r="388" spans="1:7" ht="15">
      <c r="A388" s="21"/>
      <c r="B388" s="22"/>
      <c r="C388" s="23"/>
      <c r="D388" s="23"/>
      <c r="E388" s="23"/>
      <c r="F388" s="23"/>
      <c r="G388" s="24"/>
    </row>
    <row r="389" spans="1:7" ht="15">
      <c r="A389" s="21"/>
      <c r="B389" s="22"/>
      <c r="C389" s="23"/>
      <c r="D389" s="23"/>
      <c r="E389" s="23"/>
      <c r="F389" s="23"/>
      <c r="G389" s="24"/>
    </row>
    <row r="390" spans="1:7" ht="15">
      <c r="A390" s="21"/>
      <c r="B390" s="22"/>
      <c r="C390" s="23"/>
      <c r="D390" s="23"/>
      <c r="E390" s="23"/>
      <c r="F390" s="23"/>
      <c r="G390" s="24"/>
    </row>
    <row r="391" spans="1:7" ht="15">
      <c r="A391" s="21"/>
      <c r="B391" s="22"/>
      <c r="C391" s="23"/>
      <c r="D391" s="23"/>
      <c r="E391" s="23"/>
      <c r="F391" s="23"/>
      <c r="G391" s="24"/>
    </row>
    <row r="392" spans="1:7" ht="15">
      <c r="A392" s="21"/>
      <c r="B392" s="22"/>
      <c r="C392" s="23"/>
      <c r="D392" s="23"/>
      <c r="E392" s="23"/>
      <c r="F392" s="23"/>
      <c r="G392" s="24"/>
    </row>
    <row r="393" spans="1:7" ht="15">
      <c r="A393" s="21"/>
      <c r="B393" s="22"/>
      <c r="C393" s="23"/>
      <c r="D393" s="23"/>
      <c r="E393" s="23"/>
      <c r="F393" s="23"/>
      <c r="G393" s="24"/>
    </row>
    <row r="394" spans="1:7" ht="15">
      <c r="A394" s="21"/>
      <c r="B394" s="22"/>
      <c r="C394" s="23"/>
      <c r="D394" s="23"/>
      <c r="E394" s="23"/>
      <c r="F394" s="23"/>
      <c r="G394" s="24"/>
    </row>
    <row r="395" spans="1:7" ht="15">
      <c r="A395" s="21"/>
      <c r="B395" s="22"/>
      <c r="C395" s="23"/>
      <c r="D395" s="23"/>
      <c r="E395" s="23"/>
      <c r="F395" s="23"/>
      <c r="G395" s="24"/>
    </row>
    <row r="396" spans="1:7" ht="15">
      <c r="A396" s="21"/>
      <c r="B396" s="22"/>
      <c r="C396" s="23"/>
      <c r="D396" s="23"/>
      <c r="E396" s="23"/>
      <c r="F396" s="23"/>
      <c r="G396" s="24"/>
    </row>
    <row r="397" spans="1:7" ht="15">
      <c r="A397" s="21"/>
      <c r="B397" s="22"/>
      <c r="C397" s="23"/>
      <c r="D397" s="23"/>
      <c r="E397" s="23"/>
      <c r="F397" s="23"/>
      <c r="G397" s="24"/>
    </row>
    <row r="398" spans="1:7" ht="15">
      <c r="A398" s="21"/>
      <c r="B398" s="22"/>
      <c r="C398" s="23"/>
      <c r="D398" s="23"/>
      <c r="E398" s="23"/>
      <c r="F398" s="23"/>
      <c r="G398" s="24"/>
    </row>
    <row r="399" spans="1:7" ht="15">
      <c r="A399" s="21"/>
      <c r="B399" s="22"/>
      <c r="C399" s="23"/>
      <c r="D399" s="23"/>
      <c r="E399" s="23"/>
      <c r="F399" s="23"/>
      <c r="G399" s="24"/>
    </row>
    <row r="400" spans="1:7" ht="15">
      <c r="A400" s="21"/>
      <c r="B400" s="22"/>
      <c r="C400" s="23"/>
      <c r="D400" s="23"/>
      <c r="E400" s="23"/>
      <c r="F400" s="23"/>
      <c r="G400" s="24"/>
    </row>
    <row r="401" spans="1:7" ht="15">
      <c r="A401" s="21"/>
      <c r="B401" s="22"/>
      <c r="C401" s="23"/>
      <c r="D401" s="23"/>
      <c r="E401" s="23"/>
      <c r="F401" s="23"/>
      <c r="G401" s="24"/>
    </row>
    <row r="402" spans="1:7" ht="15">
      <c r="A402" s="21"/>
      <c r="B402" s="22"/>
      <c r="C402" s="23"/>
      <c r="D402" s="23"/>
      <c r="E402" s="23"/>
      <c r="F402" s="23"/>
      <c r="G402" s="24"/>
    </row>
    <row r="403" spans="1:7" ht="15">
      <c r="A403" s="21"/>
      <c r="B403" s="22"/>
      <c r="C403" s="23"/>
      <c r="D403" s="23"/>
      <c r="E403" s="23"/>
      <c r="F403" s="23"/>
      <c r="G403" s="24"/>
    </row>
    <row r="404" spans="1:7" ht="15">
      <c r="A404" s="21"/>
      <c r="B404" s="22"/>
      <c r="C404" s="23"/>
      <c r="D404" s="23"/>
      <c r="E404" s="23"/>
      <c r="F404" s="23"/>
      <c r="G404" s="24"/>
    </row>
    <row r="405" spans="1:7" ht="15">
      <c r="A405" s="21"/>
      <c r="B405" s="22"/>
      <c r="C405" s="23"/>
      <c r="D405" s="23"/>
      <c r="E405" s="23"/>
      <c r="F405" s="23"/>
      <c r="G405" s="24"/>
    </row>
    <row r="406" spans="1:7" ht="15">
      <c r="A406" s="21"/>
      <c r="B406" s="22"/>
      <c r="C406" s="23"/>
      <c r="D406" s="23"/>
      <c r="E406" s="23"/>
      <c r="F406" s="23"/>
      <c r="G406" s="24"/>
    </row>
    <row r="407" spans="1:7" ht="15">
      <c r="A407" s="21"/>
      <c r="B407" s="22"/>
      <c r="C407" s="23"/>
      <c r="D407" s="23"/>
      <c r="E407" s="23"/>
      <c r="F407" s="23"/>
      <c r="G407" s="24"/>
    </row>
    <row r="408" spans="1:7" ht="15">
      <c r="A408" s="21"/>
      <c r="B408" s="22"/>
      <c r="C408" s="23"/>
      <c r="D408" s="23"/>
      <c r="E408" s="23"/>
      <c r="F408" s="23"/>
      <c r="G408" s="24"/>
    </row>
    <row r="409" spans="1:7" ht="15">
      <c r="A409" s="21"/>
      <c r="B409" s="22"/>
      <c r="C409" s="23"/>
      <c r="D409" s="23"/>
      <c r="E409" s="23"/>
      <c r="F409" s="23"/>
      <c r="G409" s="24"/>
    </row>
    <row r="410" spans="1:7" ht="15">
      <c r="A410" s="21"/>
      <c r="B410" s="22"/>
      <c r="C410" s="23"/>
      <c r="D410" s="23"/>
      <c r="E410" s="23"/>
      <c r="F410" s="23"/>
      <c r="G410" s="24"/>
    </row>
    <row r="411" spans="1:7" ht="15">
      <c r="A411" s="21"/>
      <c r="B411" s="22"/>
      <c r="C411" s="23"/>
      <c r="D411" s="23"/>
      <c r="E411" s="23"/>
      <c r="F411" s="23"/>
      <c r="G411" s="24"/>
    </row>
    <row r="412" spans="1:7" ht="15">
      <c r="A412" s="21"/>
      <c r="B412" s="22"/>
      <c r="C412" s="23"/>
      <c r="D412" s="23"/>
      <c r="E412" s="23"/>
      <c r="F412" s="23"/>
      <c r="G412" s="24"/>
    </row>
    <row r="413" spans="1:7" ht="15">
      <c r="A413" s="21"/>
      <c r="B413" s="22"/>
      <c r="C413" s="23"/>
      <c r="D413" s="23"/>
      <c r="E413" s="23"/>
      <c r="F413" s="23"/>
      <c r="G413" s="24"/>
    </row>
    <row r="414" spans="1:7" ht="15">
      <c r="A414" s="21"/>
      <c r="B414" s="22"/>
      <c r="C414" s="23"/>
      <c r="D414" s="23"/>
      <c r="E414" s="23"/>
      <c r="F414" s="23"/>
      <c r="G414" s="24"/>
    </row>
  </sheetData>
  <sheetProtection selectLockedCells="1" selectUnlockedCells="1"/>
  <mergeCells count="11">
    <mergeCell ref="F12:F13"/>
    <mergeCell ref="A8:G8"/>
    <mergeCell ref="A9:G9"/>
    <mergeCell ref="A10:G10"/>
    <mergeCell ref="A11:G11"/>
    <mergeCell ref="G12:G13"/>
    <mergeCell ref="A12:A13"/>
    <mergeCell ref="B12:B13"/>
    <mergeCell ref="C12:C13"/>
    <mergeCell ref="D12:D13"/>
    <mergeCell ref="E12:E13"/>
  </mergeCells>
  <printOptions gridLines="1" horizontalCentered="1"/>
  <pageMargins left="0.7875" right="0.25" top="0.41944444444444445" bottom="0.3" header="0.1597222222222222" footer="0.5118055555555555"/>
  <pageSetup fitToHeight="4" fitToWidth="1" horizontalDpi="300" verticalDpi="300" orientation="portrait" paperSize="9" scale="97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PageLayoutView="0" workbookViewId="0" topLeftCell="A1">
      <selection activeCell="D8" sqref="D8"/>
    </sheetView>
  </sheetViews>
  <sheetFormatPr defaultColWidth="8.796875" defaultRowHeight="15"/>
  <cols>
    <col min="1" max="1" width="31.09765625" style="79" customWidth="1"/>
  </cols>
  <sheetData>
    <row r="1" spans="1:7" ht="15.75">
      <c r="A1" s="186" t="s">
        <v>163</v>
      </c>
      <c r="B1" s="186"/>
      <c r="C1" s="186"/>
      <c r="D1" s="186"/>
      <c r="E1" s="186"/>
      <c r="F1" s="186"/>
      <c r="G1" s="186"/>
    </row>
    <row r="2" spans="1:7" ht="48.75" customHeight="1">
      <c r="A2" s="186" t="s">
        <v>164</v>
      </c>
      <c r="B2" s="186"/>
      <c r="C2" s="186"/>
      <c r="D2" s="186"/>
      <c r="E2" s="186"/>
      <c r="F2" s="186"/>
      <c r="G2" s="186"/>
    </row>
    <row r="3" spans="1:7" ht="15.75">
      <c r="A3" s="186" t="s">
        <v>173</v>
      </c>
      <c r="B3" s="186"/>
      <c r="C3" s="186"/>
      <c r="D3" s="186"/>
      <c r="E3" s="186"/>
      <c r="F3" s="186"/>
      <c r="G3" s="186"/>
    </row>
    <row r="4" spans="1:7" ht="15.75">
      <c r="A4" s="187" t="s">
        <v>174</v>
      </c>
      <c r="B4" s="187"/>
      <c r="C4" s="187"/>
      <c r="D4" s="187"/>
      <c r="E4" s="187"/>
      <c r="F4" s="187"/>
      <c r="G4" s="187"/>
    </row>
    <row r="5" spans="1:7" ht="16.5" thickBot="1">
      <c r="A5" s="66"/>
      <c r="B5" s="77"/>
      <c r="C5" s="77"/>
      <c r="D5" s="77"/>
      <c r="E5" s="77"/>
      <c r="F5" s="77"/>
      <c r="G5" s="77"/>
    </row>
    <row r="6" spans="1:7" ht="15.75" thickBot="1">
      <c r="A6" s="188" t="s">
        <v>7</v>
      </c>
      <c r="B6" s="190" t="s">
        <v>8</v>
      </c>
      <c r="C6" s="181" t="s">
        <v>9</v>
      </c>
      <c r="D6" s="181" t="s">
        <v>10</v>
      </c>
      <c r="E6" s="181" t="s">
        <v>11</v>
      </c>
      <c r="F6" s="181" t="s">
        <v>12</v>
      </c>
      <c r="G6" s="183" t="s">
        <v>165</v>
      </c>
    </row>
    <row r="7" spans="1:7" ht="15">
      <c r="A7" s="189"/>
      <c r="B7" s="191"/>
      <c r="C7" s="182"/>
      <c r="D7" s="182"/>
      <c r="E7" s="182"/>
      <c r="F7" s="182"/>
      <c r="G7" s="184"/>
    </row>
    <row r="8" spans="1:7" ht="92.25" customHeight="1">
      <c r="A8" s="78" t="str">
        <f>'вед структура поселения(9)'!A180</f>
        <v>Мероприятия в области коммунального хозяйства</v>
      </c>
      <c r="B8" s="84" t="str">
        <f>'вед структура поселения(9)'!B180</f>
        <v>001</v>
      </c>
      <c r="C8" s="84" t="str">
        <f>'вед структура поселения(9)'!C180</f>
        <v>05</v>
      </c>
      <c r="D8" s="84" t="str">
        <f>'вед структура поселения(9)'!D180</f>
        <v>02</v>
      </c>
      <c r="E8" s="84" t="str">
        <f>'вед структура поселения(9)'!E180</f>
        <v>76 1 1431</v>
      </c>
      <c r="F8" s="84"/>
      <c r="G8" s="85">
        <v>33.75</v>
      </c>
    </row>
    <row r="9" spans="1:7" ht="47.25">
      <c r="A9" s="78" t="str">
        <f>'вед структура поселения(9)'!A181</f>
        <v>Закупка товаров, работ и услуг для государственных (муниципальных ) нужд</v>
      </c>
      <c r="B9" s="86" t="str">
        <f>'вед структура поселения(9)'!B181</f>
        <v>001</v>
      </c>
      <c r="C9" s="86" t="str">
        <f>'вед структура поселения(9)'!C181</f>
        <v>05</v>
      </c>
      <c r="D9" s="86" t="str">
        <f>'вед структура поселения(9)'!D181</f>
        <v>02</v>
      </c>
      <c r="E9" s="86" t="str">
        <f>'вед структура поселения(9)'!E181</f>
        <v>76 1 1431</v>
      </c>
      <c r="F9" s="86" t="str">
        <f>'вед структура поселения(9)'!F181</f>
        <v>200</v>
      </c>
      <c r="G9" s="85">
        <v>33.75</v>
      </c>
    </row>
    <row r="10" spans="1:7" ht="15.75">
      <c r="A10" s="78" t="e">
        <f>'вед структура поселения(9)'!#REF!</f>
        <v>#REF!</v>
      </c>
      <c r="B10" s="86" t="e">
        <f>'вед структура поселения(9)'!#REF!</f>
        <v>#REF!</v>
      </c>
      <c r="C10" s="86" t="e">
        <f>'вед структура поселения(9)'!#REF!</f>
        <v>#REF!</v>
      </c>
      <c r="D10" s="86" t="e">
        <f>'вед структура поселения(9)'!#REF!</f>
        <v>#REF!</v>
      </c>
      <c r="E10" s="86" t="e">
        <f>'вед структура поселения(9)'!#REF!</f>
        <v>#REF!</v>
      </c>
      <c r="F10" s="86" t="e">
        <f>'вед структура поселения(9)'!#REF!</f>
        <v>#REF!</v>
      </c>
      <c r="G10" s="85">
        <v>33.75</v>
      </c>
    </row>
    <row r="11" spans="1:7" ht="15.75">
      <c r="A11" s="78" t="e">
        <f>'вед структура поселения(9)'!#REF!</f>
        <v>#REF!</v>
      </c>
      <c r="B11" s="86" t="e">
        <f>'вед структура поселения(9)'!#REF!</f>
        <v>#REF!</v>
      </c>
      <c r="C11" s="86" t="e">
        <f>'вед структура поселения(9)'!#REF!</f>
        <v>#REF!</v>
      </c>
      <c r="D11" s="86" t="e">
        <f>'вед структура поселения(9)'!#REF!</f>
        <v>#REF!</v>
      </c>
      <c r="E11" s="86" t="e">
        <f>'вед структура поселения(9)'!#REF!</f>
        <v>#REF!</v>
      </c>
      <c r="F11" s="86" t="e">
        <f>'вед структура поселения(9)'!#REF!</f>
        <v>#REF!</v>
      </c>
      <c r="G11" s="85">
        <v>33.75</v>
      </c>
    </row>
    <row r="14" spans="1:7" ht="15.75">
      <c r="A14" s="80" t="s">
        <v>168</v>
      </c>
      <c r="B14" s="81"/>
      <c r="C14" s="81"/>
      <c r="D14" s="81"/>
      <c r="E14" s="81"/>
      <c r="F14" s="81"/>
      <c r="G14" s="81"/>
    </row>
    <row r="15" spans="1:7" ht="15.75">
      <c r="A15" s="80"/>
      <c r="B15" s="81"/>
      <c r="C15" s="81"/>
      <c r="D15" s="81"/>
      <c r="E15" s="81"/>
      <c r="F15" s="81"/>
      <c r="G15" s="81"/>
    </row>
    <row r="16" spans="1:7" ht="15.75">
      <c r="A16" s="80" t="s">
        <v>166</v>
      </c>
      <c r="B16" s="81"/>
      <c r="C16" s="81"/>
      <c r="D16" s="81"/>
      <c r="E16" s="81"/>
      <c r="F16" s="81"/>
      <c r="G16" s="81"/>
    </row>
    <row r="17" spans="1:7" ht="15.75">
      <c r="A17" s="185" t="s">
        <v>172</v>
      </c>
      <c r="B17" s="185"/>
      <c r="C17" s="185"/>
      <c r="D17" s="185"/>
      <c r="E17" s="185"/>
      <c r="F17" s="185"/>
      <c r="G17" s="185"/>
    </row>
    <row r="18" spans="1:7" ht="15.75">
      <c r="A18" s="83"/>
      <c r="B18" s="81"/>
      <c r="C18" s="81"/>
      <c r="D18" s="81"/>
      <c r="E18" s="81"/>
      <c r="F18" s="81"/>
      <c r="G18" s="81"/>
    </row>
    <row r="19" spans="1:7" ht="15.75">
      <c r="A19" s="80" t="s">
        <v>167</v>
      </c>
      <c r="B19" s="81"/>
      <c r="C19" s="81"/>
      <c r="D19" s="81"/>
      <c r="E19" s="81"/>
      <c r="F19" s="81"/>
      <c r="G19" s="81"/>
    </row>
    <row r="20" spans="1:7" ht="15.75">
      <c r="A20" s="82" t="s">
        <v>169</v>
      </c>
      <c r="B20" s="81"/>
      <c r="C20" s="81"/>
      <c r="D20" s="81"/>
      <c r="E20" s="81"/>
      <c r="F20" s="81"/>
      <c r="G20" s="81"/>
    </row>
    <row r="21" spans="1:7" ht="15.75">
      <c r="A21" s="185" t="s">
        <v>170</v>
      </c>
      <c r="B21" s="185"/>
      <c r="C21" s="185"/>
      <c r="D21" s="185"/>
      <c r="E21" s="185"/>
      <c r="F21" s="185"/>
      <c r="G21" s="185"/>
    </row>
    <row r="22" spans="1:7" ht="15.75">
      <c r="A22" s="80"/>
      <c r="B22" s="81"/>
      <c r="C22" s="81"/>
      <c r="D22" s="81"/>
      <c r="E22" s="81"/>
      <c r="F22" s="81"/>
      <c r="G22" s="81"/>
    </row>
    <row r="23" spans="1:7" ht="15.75">
      <c r="A23" s="80" t="s">
        <v>171</v>
      </c>
      <c r="B23" s="81"/>
      <c r="C23" s="81"/>
      <c r="D23" s="81"/>
      <c r="E23" s="81"/>
      <c r="F23" s="81"/>
      <c r="G23" s="81"/>
    </row>
  </sheetData>
  <sheetProtection/>
  <mergeCells count="13">
    <mergeCell ref="A1:G1"/>
    <mergeCell ref="A2:G2"/>
    <mergeCell ref="A6:A7"/>
    <mergeCell ref="B6:B7"/>
    <mergeCell ref="C6:C7"/>
    <mergeCell ref="D6:D7"/>
    <mergeCell ref="E6:E7"/>
    <mergeCell ref="F6:F7"/>
    <mergeCell ref="G6:G7"/>
    <mergeCell ref="A17:G17"/>
    <mergeCell ref="A21:G21"/>
    <mergeCell ref="A3:G3"/>
    <mergeCell ref="A4:G4"/>
  </mergeCells>
  <printOptions/>
  <pageMargins left="0.7086614173228347" right="0.52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PageLayoutView="0" workbookViewId="0" topLeftCell="A1">
      <selection activeCell="L21" sqref="L21"/>
    </sheetView>
  </sheetViews>
  <sheetFormatPr defaultColWidth="8.796875" defaultRowHeight="15"/>
  <cols>
    <col min="1" max="1" width="38.796875" style="79" customWidth="1"/>
    <col min="7" max="7" width="9.8984375" style="0" customWidth="1"/>
  </cols>
  <sheetData>
    <row r="1" spans="1:7" ht="15.75">
      <c r="A1" s="186" t="s">
        <v>163</v>
      </c>
      <c r="B1" s="186"/>
      <c r="C1" s="186"/>
      <c r="D1" s="186"/>
      <c r="E1" s="186"/>
      <c r="F1" s="186"/>
      <c r="G1" s="186"/>
    </row>
    <row r="2" spans="1:7" ht="48.75" customHeight="1">
      <c r="A2" s="186" t="s">
        <v>164</v>
      </c>
      <c r="B2" s="186"/>
      <c r="C2" s="186"/>
      <c r="D2" s="186"/>
      <c r="E2" s="186"/>
      <c r="F2" s="186"/>
      <c r="G2" s="186"/>
    </row>
    <row r="3" spans="1:7" ht="15.75">
      <c r="A3" s="186" t="s">
        <v>173</v>
      </c>
      <c r="B3" s="186"/>
      <c r="C3" s="186"/>
      <c r="D3" s="186"/>
      <c r="E3" s="186"/>
      <c r="F3" s="186"/>
      <c r="G3" s="186"/>
    </row>
    <row r="4" spans="1:7" ht="15.75">
      <c r="A4" s="187" t="s">
        <v>174</v>
      </c>
      <c r="B4" s="187"/>
      <c r="C4" s="187"/>
      <c r="D4" s="187"/>
      <c r="E4" s="187"/>
      <c r="F4" s="187"/>
      <c r="G4" s="187"/>
    </row>
    <row r="5" spans="1:7" ht="16.5" thickBot="1">
      <c r="A5" s="66"/>
      <c r="B5" s="77"/>
      <c r="C5" s="77"/>
      <c r="D5" s="77"/>
      <c r="E5" s="77"/>
      <c r="F5" s="77"/>
      <c r="G5" s="77"/>
    </row>
    <row r="6" spans="1:7" ht="15.75" thickBot="1">
      <c r="A6" s="188" t="s">
        <v>7</v>
      </c>
      <c r="B6" s="190" t="s">
        <v>8</v>
      </c>
      <c r="C6" s="181" t="s">
        <v>9</v>
      </c>
      <c r="D6" s="181" t="s">
        <v>10</v>
      </c>
      <c r="E6" s="181" t="s">
        <v>11</v>
      </c>
      <c r="F6" s="181" t="s">
        <v>12</v>
      </c>
      <c r="G6" s="183" t="s">
        <v>165</v>
      </c>
    </row>
    <row r="7" spans="1:7" ht="15">
      <c r="A7" s="189"/>
      <c r="B7" s="191"/>
      <c r="C7" s="182"/>
      <c r="D7" s="182"/>
      <c r="E7" s="182"/>
      <c r="F7" s="182"/>
      <c r="G7" s="184"/>
    </row>
    <row r="8" spans="1:7" ht="31.5" hidden="1">
      <c r="A8" s="78" t="str">
        <f>'вед структура поселения(9)'!A154</f>
        <v>Закупка товаров, работ и услуг для муниципальных нужд</v>
      </c>
      <c r="B8" s="78" t="str">
        <f>'вед структура поселения(9)'!B154</f>
        <v>001</v>
      </c>
      <c r="C8" s="78" t="str">
        <f>'вед структура поселения(9)'!C154</f>
        <v>05</v>
      </c>
      <c r="D8" s="78" t="str">
        <f>'вед структура поселения(9)'!D154</f>
        <v>01</v>
      </c>
      <c r="E8" s="78" t="str">
        <f>'вед структура поселения(9)'!E154</f>
        <v>76 1 1430</v>
      </c>
      <c r="F8" s="78" t="str">
        <f>'вед структура поселения(9)'!F154</f>
        <v>200</v>
      </c>
      <c r="G8" s="78">
        <f>'вед структура поселения(9)'!H154</f>
        <v>0</v>
      </c>
    </row>
    <row r="9" spans="1:7" ht="15.75" hidden="1">
      <c r="A9" s="78" t="e">
        <f>'вед структура поселения(9)'!#REF!</f>
        <v>#REF!</v>
      </c>
      <c r="B9" s="78" t="e">
        <f>'вед структура поселения(9)'!#REF!</f>
        <v>#REF!</v>
      </c>
      <c r="C9" s="78" t="e">
        <f>'вед структура поселения(9)'!#REF!</f>
        <v>#REF!</v>
      </c>
      <c r="D9" s="78" t="e">
        <f>'вед структура поселения(9)'!#REF!</f>
        <v>#REF!</v>
      </c>
      <c r="E9" s="78" t="e">
        <f>'вед структура поселения(9)'!#REF!</f>
        <v>#REF!</v>
      </c>
      <c r="F9" s="78" t="e">
        <f>'вед структура поселения(9)'!#REF!</f>
        <v>#REF!</v>
      </c>
      <c r="G9" s="78" t="e">
        <f>'вед структура поселения(9)'!#REF!</f>
        <v>#REF!</v>
      </c>
    </row>
    <row r="10" spans="1:7" ht="15.75" hidden="1">
      <c r="A10" s="78" t="e">
        <f>'вед структура поселения(9)'!#REF!</f>
        <v>#REF!</v>
      </c>
      <c r="B10" s="78" t="e">
        <f>'вед структура поселения(9)'!#REF!</f>
        <v>#REF!</v>
      </c>
      <c r="C10" s="78" t="e">
        <f>'вед структура поселения(9)'!#REF!</f>
        <v>#REF!</v>
      </c>
      <c r="D10" s="78" t="e">
        <f>'вед структура поселения(9)'!#REF!</f>
        <v>#REF!</v>
      </c>
      <c r="E10" s="78" t="e">
        <f>'вед структура поселения(9)'!#REF!</f>
        <v>#REF!</v>
      </c>
      <c r="F10" s="78" t="e">
        <f>'вед структура поселения(9)'!#REF!</f>
        <v>#REF!</v>
      </c>
      <c r="G10" s="78" t="e">
        <f>'вед структура поселения(9)'!#REF!</f>
        <v>#REF!</v>
      </c>
    </row>
    <row r="11" spans="1:7" ht="15.75">
      <c r="A11" s="78" t="str">
        <f>'вед структура поселения(9)'!A155</f>
        <v>Коммунальное хозяйство</v>
      </c>
      <c r="B11" s="84" t="str">
        <f>'вед структура поселения(9)'!B155</f>
        <v>001</v>
      </c>
      <c r="C11" s="84" t="str">
        <f>'вед структура поселения(9)'!C155</f>
        <v>05</v>
      </c>
      <c r="D11" s="84" t="str">
        <f>'вед структура поселения(9)'!D155</f>
        <v>02</v>
      </c>
      <c r="E11" s="84"/>
      <c r="F11" s="84"/>
      <c r="G11" s="78">
        <f>'вед структура поселения(9)'!H155</f>
        <v>0</v>
      </c>
    </row>
    <row r="12" spans="1:7" ht="94.5">
      <c r="A12" s="78" t="str">
        <f>'вед структура поселения(9)'!A156</f>
        <v>Муниципальная программа Льговского района Курской области «Устойчивое развитие сельских территорий муниципального образования «Большеугонский сельсовет»Льговского района Курской  области  на 2014-2017 годы и на период до 2020 года»</v>
      </c>
      <c r="B12" s="84" t="str">
        <f>'вед структура поселения(9)'!B156</f>
        <v>001</v>
      </c>
      <c r="C12" s="84" t="str">
        <f>'вед структура поселения(9)'!C156</f>
        <v>05</v>
      </c>
      <c r="D12" s="84" t="str">
        <f>'вед структура поселения(9)'!D156</f>
        <v>02</v>
      </c>
      <c r="E12" s="84" t="str">
        <f>'вед структура поселения(9)'!E156</f>
        <v>01 0 0000</v>
      </c>
      <c r="F12" s="84"/>
      <c r="G12" s="78">
        <f>'вед структура поселения(9)'!H156</f>
        <v>0</v>
      </c>
    </row>
    <row r="13" spans="1:7" ht="47.25">
      <c r="A13" s="78" t="str">
        <f>'вед структура поселения(9)'!A157</f>
        <v>Субсидии на софинансирование капитальных вложений в объекты муниципальной собственности</v>
      </c>
      <c r="B13" s="84" t="str">
        <f>'вед структура поселения(9)'!B157</f>
        <v>001</v>
      </c>
      <c r="C13" s="84" t="str">
        <f>'вед структура поселения(9)'!C157</f>
        <v>05</v>
      </c>
      <c r="D13" s="84" t="str">
        <f>'вед структура поселения(9)'!D157</f>
        <v>02</v>
      </c>
      <c r="E13" s="84" t="str">
        <f>'вед структура поселения(9)'!E157</f>
        <v>01 0 1349</v>
      </c>
      <c r="F13" s="84"/>
      <c r="G13" s="78">
        <f>'вед структура поселения(9)'!H157</f>
        <v>0</v>
      </c>
    </row>
    <row r="14" spans="1:7" ht="15.75">
      <c r="A14" s="78" t="e">
        <f>'вед структура поселения(9)'!#REF!</f>
        <v>#REF!</v>
      </c>
      <c r="B14" s="84" t="e">
        <f>'вед структура поселения(9)'!#REF!</f>
        <v>#REF!</v>
      </c>
      <c r="C14" s="84" t="e">
        <f>'вед структура поселения(9)'!#REF!</f>
        <v>#REF!</v>
      </c>
      <c r="D14" s="84" t="e">
        <f>'вед структура поселения(9)'!#REF!</f>
        <v>#REF!</v>
      </c>
      <c r="E14" s="84" t="e">
        <f>'вед структура поселения(9)'!#REF!</f>
        <v>#REF!</v>
      </c>
      <c r="F14" s="84"/>
      <c r="G14" s="78" t="e">
        <f>'вед структура поселения(9)'!#REF!</f>
        <v>#REF!</v>
      </c>
    </row>
    <row r="15" spans="1:7" ht="15.75">
      <c r="A15" s="78" t="str">
        <f>'вед структура поселения(9)'!A158</f>
        <v>Бюджетные инвестиции</v>
      </c>
      <c r="B15" s="84" t="str">
        <f>'вед структура поселения(9)'!B158</f>
        <v>001</v>
      </c>
      <c r="C15" s="84" t="str">
        <f>'вед структура поселения(9)'!C158</f>
        <v>05</v>
      </c>
      <c r="D15" s="84" t="str">
        <f>'вед структура поселения(9)'!D158</f>
        <v>02</v>
      </c>
      <c r="E15" s="84" t="str">
        <f>'вед структура поселения(9)'!E158</f>
        <v>01 0 1349</v>
      </c>
      <c r="F15" s="84" t="str">
        <f>'вед структура поселения(9)'!F158</f>
        <v>400</v>
      </c>
      <c r="G15" s="78">
        <f>'вед структура поселения(9)'!H158</f>
        <v>0</v>
      </c>
    </row>
    <row r="16" spans="1:7" ht="15.75">
      <c r="A16" s="78" t="e">
        <f>'вед структура поселения(9)'!#REF!</f>
        <v>#REF!</v>
      </c>
      <c r="B16" s="84" t="e">
        <f>'вед структура поселения(9)'!#REF!</f>
        <v>#REF!</v>
      </c>
      <c r="C16" s="84" t="e">
        <f>'вед структура поселения(9)'!#REF!</f>
        <v>#REF!</v>
      </c>
      <c r="D16" s="84" t="e">
        <f>'вед структура поселения(9)'!#REF!</f>
        <v>#REF!</v>
      </c>
      <c r="E16" s="84" t="e">
        <f>'вед структура поселения(9)'!#REF!</f>
        <v>#REF!</v>
      </c>
      <c r="F16" s="84" t="e">
        <f>'вед структура поселения(9)'!#REF!</f>
        <v>#REF!</v>
      </c>
      <c r="G16" s="78" t="e">
        <f>'вед структура поселения(9)'!#REF!</f>
        <v>#REF!</v>
      </c>
    </row>
    <row r="17" spans="1:7" ht="15.75">
      <c r="A17" s="78" t="e">
        <f>'вед структура поселения(9)'!#REF!</f>
        <v>#REF!</v>
      </c>
      <c r="B17" s="84" t="e">
        <f>'вед структура поселения(9)'!#REF!</f>
        <v>#REF!</v>
      </c>
      <c r="C17" s="84" t="e">
        <f>'вед структура поселения(9)'!#REF!</f>
        <v>#REF!</v>
      </c>
      <c r="D17" s="84" t="e">
        <f>'вед структура поселения(9)'!#REF!</f>
        <v>#REF!</v>
      </c>
      <c r="E17" s="84" t="e">
        <f>'вед структура поселения(9)'!#REF!</f>
        <v>#REF!</v>
      </c>
      <c r="F17" s="84" t="e">
        <f>'вед структура поселения(9)'!#REF!</f>
        <v>#REF!</v>
      </c>
      <c r="G17" s="78" t="e">
        <f>'вед структура поселения(9)'!#REF!</f>
        <v>#REF!</v>
      </c>
    </row>
    <row r="18" spans="1:7" ht="31.5">
      <c r="A18" s="78" t="str">
        <f>'вед структура поселения(9)'!A161</f>
        <v>Государственная поддержка молодых семей в улучшении жилищных условий</v>
      </c>
      <c r="B18" s="84" t="str">
        <f>'вед структура поселения(9)'!B161</f>
        <v>001</v>
      </c>
      <c r="C18" s="84" t="str">
        <f>'вед структура поселения(9)'!C161</f>
        <v>05</v>
      </c>
      <c r="D18" s="84" t="str">
        <f>'вед структура поселения(9)'!D161</f>
        <v>02</v>
      </c>
      <c r="E18" s="84" t="str">
        <f>'вед структура поселения(9)'!E161</f>
        <v>01 0 1418</v>
      </c>
      <c r="F18" s="84"/>
      <c r="G18" s="78">
        <f>'вед структура поселения(9)'!H161</f>
        <v>0</v>
      </c>
    </row>
    <row r="19" spans="1:7" ht="15.75">
      <c r="A19" s="78" t="e">
        <f>'вед структура поселения(9)'!#REF!</f>
        <v>#REF!</v>
      </c>
      <c r="B19" s="84" t="e">
        <f>'вед структура поселения(9)'!#REF!</f>
        <v>#REF!</v>
      </c>
      <c r="C19" s="84" t="e">
        <f>'вед структура поселения(9)'!#REF!</f>
        <v>#REF!</v>
      </c>
      <c r="D19" s="84" t="e">
        <f>'вед структура поселения(9)'!#REF!</f>
        <v>#REF!</v>
      </c>
      <c r="E19" s="84" t="e">
        <f>'вед структура поселения(9)'!#REF!</f>
        <v>#REF!</v>
      </c>
      <c r="F19" s="84"/>
      <c r="G19" s="78" t="e">
        <f>'вед структура поселения(9)'!#REF!</f>
        <v>#REF!</v>
      </c>
    </row>
    <row r="20" spans="1:7" ht="15.75">
      <c r="A20" s="78" t="str">
        <f>'вед структура поселения(9)'!A162</f>
        <v>Бюджетные инвестиции</v>
      </c>
      <c r="B20" s="84" t="str">
        <f>'вед структура поселения(9)'!B162</f>
        <v>001</v>
      </c>
      <c r="C20" s="84" t="str">
        <f>'вед структура поселения(9)'!C162</f>
        <v>05</v>
      </c>
      <c r="D20" s="84" t="str">
        <f>'вед структура поселения(9)'!D162</f>
        <v>02</v>
      </c>
      <c r="E20" s="84" t="str">
        <f>'вед структура поселения(9)'!E162</f>
        <v>01 0 1418</v>
      </c>
      <c r="F20" s="84" t="str">
        <f>'вед структура поселения(9)'!F162</f>
        <v>400</v>
      </c>
      <c r="G20" s="78">
        <f>'вед структура поселения(9)'!H162</f>
        <v>0</v>
      </c>
    </row>
    <row r="21" spans="1:7" ht="15.75">
      <c r="A21" s="78" t="e">
        <f>'вед структура поселения(9)'!#REF!</f>
        <v>#REF!</v>
      </c>
      <c r="B21" s="84" t="e">
        <f>'вед структура поселения(9)'!#REF!</f>
        <v>#REF!</v>
      </c>
      <c r="C21" s="84" t="e">
        <f>'вед структура поселения(9)'!#REF!</f>
        <v>#REF!</v>
      </c>
      <c r="D21" s="84" t="e">
        <f>'вед структура поселения(9)'!#REF!</f>
        <v>#REF!</v>
      </c>
      <c r="E21" s="84" t="e">
        <f>'вед структура поселения(9)'!#REF!</f>
        <v>#REF!</v>
      </c>
      <c r="F21" s="84" t="e">
        <f>'вед структура поселения(9)'!#REF!</f>
        <v>#REF!</v>
      </c>
      <c r="G21" s="78" t="e">
        <f>'вед структура поселения(9)'!#REF!</f>
        <v>#REF!</v>
      </c>
    </row>
    <row r="22" spans="1:7" ht="15.75">
      <c r="A22" s="78" t="e">
        <f>'вед структура поселения(9)'!#REF!</f>
        <v>#REF!</v>
      </c>
      <c r="B22" s="84" t="e">
        <f>'вед структура поселения(9)'!#REF!</f>
        <v>#REF!</v>
      </c>
      <c r="C22" s="84" t="e">
        <f>'вед структура поселения(9)'!#REF!</f>
        <v>#REF!</v>
      </c>
      <c r="D22" s="84" t="e">
        <f>'вед структура поселения(9)'!#REF!</f>
        <v>#REF!</v>
      </c>
      <c r="E22" s="84" t="e">
        <f>'вед структура поселения(9)'!#REF!</f>
        <v>#REF!</v>
      </c>
      <c r="F22" s="84" t="e">
        <f>'вед структура поселения(9)'!#REF!</f>
        <v>#REF!</v>
      </c>
      <c r="G22" s="78" t="e">
        <f>'вед структура поселения(9)'!#REF!</f>
        <v>#REF!</v>
      </c>
    </row>
    <row r="23" spans="1:7" ht="110.25" hidden="1">
      <c r="A23" s="78" t="str">
        <f>'вед структура поселения(9)'!A165</f>
        <v>Возмещение организациям, оказывающим услуги теплоснабжения, холодного и горячего водоснабжения, водоотведения, утилизации (захоронения) твердых бытовых отходов, части недополученных доходов в связи с применением государственных регулируемых цен (тарифов)  при оказании ус-луг населению</v>
      </c>
      <c r="B23" s="84" t="str">
        <f>'вед структура поселения(9)'!B165</f>
        <v>001</v>
      </c>
      <c r="C23" s="84" t="str">
        <f>'вед структура поселения(9)'!C165</f>
        <v>05</v>
      </c>
      <c r="D23" s="84" t="str">
        <f>'вед структура поселения(9)'!D165</f>
        <v>02</v>
      </c>
      <c r="E23" s="84" t="str">
        <f>'вед структура поселения(9)'!E165</f>
        <v>76 1 1328</v>
      </c>
      <c r="F23" s="84">
        <f>'вед структура поселения(9)'!F165</f>
        <v>0</v>
      </c>
      <c r="G23" s="78">
        <f>'вед структура поселения(9)'!H165</f>
        <v>0</v>
      </c>
    </row>
    <row r="24" spans="1:7" ht="15.75" hidden="1">
      <c r="A24" s="78" t="str">
        <f>'вед структура поселения(9)'!A166</f>
        <v>Иные бюджетные ассигнования</v>
      </c>
      <c r="B24" s="84" t="str">
        <f>'вед структура поселения(9)'!B166</f>
        <v>001</v>
      </c>
      <c r="C24" s="84" t="str">
        <f>'вед структура поселения(9)'!C166</f>
        <v>05</v>
      </c>
      <c r="D24" s="84" t="str">
        <f>'вед структура поселения(9)'!D166</f>
        <v>02</v>
      </c>
      <c r="E24" s="84" t="str">
        <f>'вед структура поселения(9)'!E166</f>
        <v>76 1 1328</v>
      </c>
      <c r="F24" s="84" t="str">
        <f>'вед структура поселения(9)'!F166</f>
        <v>800</v>
      </c>
      <c r="G24" s="78">
        <f>'вед структура поселения(9)'!H166</f>
        <v>0</v>
      </c>
    </row>
    <row r="25" spans="1:7" ht="78.75" hidden="1">
      <c r="A25" s="78" t="str">
        <f>'вед структура поселения(9)'!A167</f>
        <v>Субсидии юридическим лицам (кроме муниципальных
учреждений) и физическим лицам - производителям товаров,
работ, услуг</v>
      </c>
      <c r="B25" s="84" t="str">
        <f>'вед структура поселения(9)'!B167</f>
        <v>001</v>
      </c>
      <c r="C25" s="84" t="str">
        <f>'вед структура поселения(9)'!C167</f>
        <v>05</v>
      </c>
      <c r="D25" s="84" t="str">
        <f>'вед структура поселения(9)'!D167</f>
        <v>02</v>
      </c>
      <c r="E25" s="84" t="str">
        <f>'вед структура поселения(9)'!E167</f>
        <v>77 1 1328</v>
      </c>
      <c r="F25" s="84" t="str">
        <f>'вед структура поселения(9)'!F167</f>
        <v>810</v>
      </c>
      <c r="G25" s="78">
        <f>'вед структура поселения(9)'!H167</f>
        <v>0</v>
      </c>
    </row>
    <row r="26" spans="1:7" ht="15.75" hidden="1">
      <c r="A26" s="78" t="e">
        <f>'вед структура поселения(9)'!#REF!</f>
        <v>#REF!</v>
      </c>
      <c r="B26" s="84" t="e">
        <f>'вед структура поселения(9)'!#REF!</f>
        <v>#REF!</v>
      </c>
      <c r="C26" s="84" t="e">
        <f>'вед структура поселения(9)'!#REF!</f>
        <v>#REF!</v>
      </c>
      <c r="D26" s="84" t="e">
        <f>'вед структура поселения(9)'!#REF!</f>
        <v>#REF!</v>
      </c>
      <c r="E26" s="84" t="e">
        <f>'вед структура поселения(9)'!#REF!</f>
        <v>#REF!</v>
      </c>
      <c r="F26" s="84" t="e">
        <f>'вед структура поселения(9)'!#REF!</f>
        <v>#REF!</v>
      </c>
      <c r="G26" s="78" t="e">
        <f>'вед структура поселения(9)'!#REF!</f>
        <v>#REF!</v>
      </c>
    </row>
    <row r="27" spans="1:7" ht="15.75" hidden="1">
      <c r="A27" s="78">
        <f>'вед структура поселения(9)'!A168</f>
        <v>0</v>
      </c>
      <c r="B27" s="84" t="str">
        <f>'вед структура поселения(9)'!B168</f>
        <v>001</v>
      </c>
      <c r="C27" s="84" t="str">
        <f>'вед структура поселения(9)'!C168</f>
        <v>05</v>
      </c>
      <c r="D27" s="84" t="str">
        <f>'вед структура поселения(9)'!D168</f>
        <v>02</v>
      </c>
      <c r="E27" s="84" t="str">
        <f>'вед структура поселения(9)'!E168</f>
        <v>78 1 1328</v>
      </c>
      <c r="F27" s="84" t="str">
        <f>'вед структура поселения(9)'!F168</f>
        <v>622</v>
      </c>
      <c r="G27" s="78">
        <f>'вед структура поселения(9)'!H168</f>
        <v>0</v>
      </c>
    </row>
    <row r="28" spans="1:7" ht="31.5" hidden="1">
      <c r="A28" s="78" t="str">
        <f>'вед структура поселения(9)'!A169</f>
        <v>Муниципальная целевая прграмма "Социальное развитие села на 2010-2014 годы"</v>
      </c>
      <c r="B28" s="84" t="str">
        <f>'вед структура поселения(9)'!B169</f>
        <v>001</v>
      </c>
      <c r="C28" s="84" t="str">
        <f>'вед структура поселения(9)'!C169</f>
        <v>05</v>
      </c>
      <c r="D28" s="84" t="str">
        <f>'вед структура поселения(9)'!D169</f>
        <v>02</v>
      </c>
      <c r="E28" s="84" t="str">
        <f>'вед структура поселения(9)'!E169</f>
        <v>79 1 1328</v>
      </c>
      <c r="F28" s="84">
        <f>'вед структура поселения(9)'!F169</f>
        <v>0</v>
      </c>
      <c r="G28" s="78">
        <f>'вед структура поселения(9)'!H169</f>
        <v>0</v>
      </c>
    </row>
    <row r="29" spans="1:7" ht="31.5" hidden="1">
      <c r="A29" s="78" t="str">
        <f>'вед структура поселения(9)'!A170</f>
        <v>Закупка товаров, работ и услуг для муниципальных нужд</v>
      </c>
      <c r="B29" s="84" t="str">
        <f>'вед структура поселения(9)'!B170</f>
        <v>001</v>
      </c>
      <c r="C29" s="84" t="str">
        <f>'вед структура поселения(9)'!C170</f>
        <v>05</v>
      </c>
      <c r="D29" s="84" t="str">
        <f>'вед структура поселения(9)'!D170</f>
        <v>02</v>
      </c>
      <c r="E29" s="84" t="str">
        <f>'вед структура поселения(9)'!E170</f>
        <v>80 1 1328</v>
      </c>
      <c r="F29" s="84" t="str">
        <f>'вед структура поселения(9)'!F170</f>
        <v>200</v>
      </c>
      <c r="G29" s="78">
        <f>'вед структура поселения(9)'!H170</f>
        <v>0</v>
      </c>
    </row>
    <row r="30" spans="1:7" ht="31.5" hidden="1">
      <c r="A30" s="78" t="str">
        <f>'вед структура поселения(9)'!A171</f>
        <v>Иные закупки товаров, работ и услуг для муниципальных нужд</v>
      </c>
      <c r="B30" s="84" t="str">
        <f>'вед структура поселения(9)'!B171</f>
        <v>001</v>
      </c>
      <c r="C30" s="84" t="str">
        <f>'вед структура поселения(9)'!C171</f>
        <v>05</v>
      </c>
      <c r="D30" s="84" t="str">
        <f>'вед структура поселения(9)'!D171</f>
        <v>02</v>
      </c>
      <c r="E30" s="84" t="str">
        <f>'вед структура поселения(9)'!E171</f>
        <v>81 1 1328</v>
      </c>
      <c r="F30" s="84" t="str">
        <f>'вед структура поселения(9)'!F171</f>
        <v>240</v>
      </c>
      <c r="G30" s="78">
        <f>'вед структура поселения(9)'!H171</f>
        <v>0</v>
      </c>
    </row>
    <row r="31" spans="1:7" ht="31.5" hidden="1">
      <c r="A31" s="78" t="str">
        <f>'вед структура поселения(9)'!A172</f>
        <v>Прочая закупка товаров, работ и услуг для муниципальных нужд</v>
      </c>
      <c r="B31" s="84" t="str">
        <f>'вед структура поселения(9)'!B172</f>
        <v>001</v>
      </c>
      <c r="C31" s="84" t="str">
        <f>'вед структура поселения(9)'!C172</f>
        <v>05</v>
      </c>
      <c r="D31" s="84" t="str">
        <f>'вед структура поселения(9)'!D172</f>
        <v>02</v>
      </c>
      <c r="E31" s="84" t="str">
        <f>'вед структура поселения(9)'!E172</f>
        <v>82 1 1328</v>
      </c>
      <c r="F31" s="84" t="str">
        <f>'вед структура поселения(9)'!F172</f>
        <v>244</v>
      </c>
      <c r="G31" s="78">
        <f>'вед структура поселения(9)'!H172</f>
        <v>0</v>
      </c>
    </row>
    <row r="32" spans="1:7" ht="77.25" customHeight="1">
      <c r="A32" s="78" t="str">
        <f>'вед структура поселения(9)'!A180</f>
        <v>Мероприятия в области коммунального хозяйства</v>
      </c>
      <c r="B32" s="84" t="str">
        <f>'вед структура поселения(9)'!B180</f>
        <v>001</v>
      </c>
      <c r="C32" s="84" t="str">
        <f>'вед структура поселения(9)'!C180</f>
        <v>05</v>
      </c>
      <c r="D32" s="84" t="str">
        <f>'вед структура поселения(9)'!D180</f>
        <v>02</v>
      </c>
      <c r="E32" s="84" t="str">
        <f>'вед структура поселения(9)'!E180</f>
        <v>76 1 1431</v>
      </c>
      <c r="F32" s="84"/>
      <c r="G32" s="85">
        <f>'вед структура поселения(9)'!H180</f>
        <v>0</v>
      </c>
    </row>
    <row r="33" spans="1:7" ht="31.5">
      <c r="A33" s="78" t="str">
        <f>'вед структура поселения(9)'!A181</f>
        <v>Закупка товаров, работ и услуг для государственных (муниципальных ) нужд</v>
      </c>
      <c r="B33" s="86" t="str">
        <f>'вед структура поселения(9)'!B181</f>
        <v>001</v>
      </c>
      <c r="C33" s="86" t="str">
        <f>'вед структура поселения(9)'!C181</f>
        <v>05</v>
      </c>
      <c r="D33" s="86" t="str">
        <f>'вед структура поселения(9)'!D181</f>
        <v>02</v>
      </c>
      <c r="E33" s="86" t="str">
        <f>'вед структура поселения(9)'!E181</f>
        <v>76 1 1431</v>
      </c>
      <c r="F33" s="86" t="str">
        <f>'вед структура поселения(9)'!F181</f>
        <v>200</v>
      </c>
      <c r="G33" s="85">
        <f>'вед структура поселения(9)'!H181</f>
        <v>0</v>
      </c>
    </row>
    <row r="34" spans="1:7" ht="15.75">
      <c r="A34" s="78" t="e">
        <f>'вед структура поселения(9)'!#REF!</f>
        <v>#REF!</v>
      </c>
      <c r="B34" s="86" t="e">
        <f>'вед структура поселения(9)'!#REF!</f>
        <v>#REF!</v>
      </c>
      <c r="C34" s="86" t="e">
        <f>'вед структура поселения(9)'!#REF!</f>
        <v>#REF!</v>
      </c>
      <c r="D34" s="86" t="e">
        <f>'вед структура поселения(9)'!#REF!</f>
        <v>#REF!</v>
      </c>
      <c r="E34" s="86" t="e">
        <f>'вед структура поселения(9)'!#REF!</f>
        <v>#REF!</v>
      </c>
      <c r="F34" s="86" t="e">
        <f>'вед структура поселения(9)'!#REF!</f>
        <v>#REF!</v>
      </c>
      <c r="G34" s="85" t="e">
        <f>'вед структура поселения(9)'!#REF!</f>
        <v>#REF!</v>
      </c>
    </row>
    <row r="35" spans="1:7" ht="15.75">
      <c r="A35" s="78" t="e">
        <f>'вед структура поселения(9)'!#REF!</f>
        <v>#REF!</v>
      </c>
      <c r="B35" s="86" t="e">
        <f>'вед структура поселения(9)'!#REF!</f>
        <v>#REF!</v>
      </c>
      <c r="C35" s="86" t="e">
        <f>'вед структура поселения(9)'!#REF!</f>
        <v>#REF!</v>
      </c>
      <c r="D35" s="86" t="e">
        <f>'вед структура поселения(9)'!#REF!</f>
        <v>#REF!</v>
      </c>
      <c r="E35" s="86" t="e">
        <f>'вед структура поселения(9)'!#REF!</f>
        <v>#REF!</v>
      </c>
      <c r="F35" s="86" t="e">
        <f>'вед структура поселения(9)'!#REF!</f>
        <v>#REF!</v>
      </c>
      <c r="G35" s="85" t="e">
        <f>'вед структура поселения(9)'!#REF!</f>
        <v>#REF!</v>
      </c>
    </row>
    <row r="38" spans="1:7" ht="15.75">
      <c r="A38" s="80" t="s">
        <v>168</v>
      </c>
      <c r="B38" s="81"/>
      <c r="C38" s="81"/>
      <c r="D38" s="81"/>
      <c r="E38" s="81"/>
      <c r="F38" s="81"/>
      <c r="G38" s="81"/>
    </row>
    <row r="39" spans="1:7" ht="15.75">
      <c r="A39" s="80"/>
      <c r="B39" s="81"/>
      <c r="C39" s="81"/>
      <c r="D39" s="81"/>
      <c r="E39" s="81"/>
      <c r="F39" s="81"/>
      <c r="G39" s="81"/>
    </row>
    <row r="40" spans="1:7" ht="15.75">
      <c r="A40" s="80" t="s">
        <v>166</v>
      </c>
      <c r="B40" s="81"/>
      <c r="C40" s="81"/>
      <c r="D40" s="81"/>
      <c r="E40" s="81"/>
      <c r="F40" s="81"/>
      <c r="G40" s="81"/>
    </row>
    <row r="41" spans="1:7" ht="15.75">
      <c r="A41" s="185" t="s">
        <v>172</v>
      </c>
      <c r="B41" s="185"/>
      <c r="C41" s="185"/>
      <c r="D41" s="185"/>
      <c r="E41" s="185"/>
      <c r="F41" s="185"/>
      <c r="G41" s="185"/>
    </row>
    <row r="42" spans="1:7" ht="15.75">
      <c r="A42" s="83"/>
      <c r="B42" s="81"/>
      <c r="C42" s="81"/>
      <c r="D42" s="81"/>
      <c r="E42" s="81"/>
      <c r="F42" s="81"/>
      <c r="G42" s="81"/>
    </row>
    <row r="43" spans="1:7" ht="15.75">
      <c r="A43" s="80" t="s">
        <v>167</v>
      </c>
      <c r="B43" s="81"/>
      <c r="C43" s="81"/>
      <c r="D43" s="81"/>
      <c r="E43" s="81"/>
      <c r="F43" s="81"/>
      <c r="G43" s="81"/>
    </row>
    <row r="44" spans="1:7" ht="15.75">
      <c r="A44" s="82" t="s">
        <v>169</v>
      </c>
      <c r="B44" s="81"/>
      <c r="C44" s="81"/>
      <c r="D44" s="81"/>
      <c r="E44" s="81"/>
      <c r="F44" s="81"/>
      <c r="G44" s="81"/>
    </row>
    <row r="45" spans="1:7" ht="15.75">
      <c r="A45" s="185" t="s">
        <v>170</v>
      </c>
      <c r="B45" s="185"/>
      <c r="C45" s="185"/>
      <c r="D45" s="185"/>
      <c r="E45" s="185"/>
      <c r="F45" s="185"/>
      <c r="G45" s="185"/>
    </row>
    <row r="46" spans="1:7" ht="15.75">
      <c r="A46" s="80"/>
      <c r="B46" s="81"/>
      <c r="C46" s="81"/>
      <c r="D46" s="81"/>
      <c r="E46" s="81"/>
      <c r="F46" s="81"/>
      <c r="G46" s="81"/>
    </row>
    <row r="47" spans="1:7" ht="15.75">
      <c r="A47" s="80" t="s">
        <v>171</v>
      </c>
      <c r="B47" s="81"/>
      <c r="C47" s="81"/>
      <c r="D47" s="81"/>
      <c r="E47" s="81"/>
      <c r="F47" s="81"/>
      <c r="G47" s="81"/>
    </row>
  </sheetData>
  <sheetProtection/>
  <mergeCells count="13">
    <mergeCell ref="A41:G41"/>
    <mergeCell ref="A45:G45"/>
    <mergeCell ref="A6:A7"/>
    <mergeCell ref="B6:B7"/>
    <mergeCell ref="C6:C7"/>
    <mergeCell ref="D6:D7"/>
    <mergeCell ref="E6:E7"/>
    <mergeCell ref="A1:G1"/>
    <mergeCell ref="A2:G2"/>
    <mergeCell ref="A3:G3"/>
    <mergeCell ref="A4:G4"/>
    <mergeCell ref="F6:F7"/>
    <mergeCell ref="G6:G7"/>
  </mergeCells>
  <printOptions/>
  <pageMargins left="0.7086614173228347" right="0.27" top="0.46" bottom="0.33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Галина</cp:lastModifiedBy>
  <cp:lastPrinted>2014-11-19T12:45:26Z</cp:lastPrinted>
  <dcterms:created xsi:type="dcterms:W3CDTF">2013-11-12T12:32:02Z</dcterms:created>
  <dcterms:modified xsi:type="dcterms:W3CDTF">2015-03-30T05:19:57Z</dcterms:modified>
  <cp:category/>
  <cp:version/>
  <cp:contentType/>
  <cp:contentStatus/>
</cp:coreProperties>
</file>