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вед структура поселения(9)" sheetId="1" r:id="rId1"/>
    <sheet name="целевые программы (11)" sheetId="2" r:id="rId2"/>
    <sheet name="Выписка АПК" sheetId="3" r:id="rId3"/>
    <sheet name="Выписка АПК (2)" sheetId="4" r:id="rId4"/>
  </sheets>
  <definedNames>
    <definedName name="Excel_BuiltIn_Print_Area_3">#REF!</definedName>
    <definedName name="Excel_BuiltIn_Print_Area_31">#REF!</definedName>
    <definedName name="Excel_BuiltIn_Print_Titles_3">#REF!</definedName>
    <definedName name="Excel_BuiltIn_Print_Titles_31">#REF!</definedName>
    <definedName name="_xlnm.Print_Titles" localSheetId="0">'вед структура поселения(9)'!$12:$13</definedName>
    <definedName name="_xlnm.Print_Titles" localSheetId="1">'целевые программы (11)'!$12:$13</definedName>
    <definedName name="_xlnm.Print_Area" localSheetId="0">'вед структура поселения(9)'!$A$2:$G$398</definedName>
    <definedName name="_xlnm.Print_Area" localSheetId="1">'целевые программы (11)'!$A$1:$G$293</definedName>
  </definedNames>
  <calcPr fullCalcOnLoad="1"/>
</workbook>
</file>

<file path=xl/sharedStrings.xml><?xml version="1.0" encoding="utf-8"?>
<sst xmlns="http://schemas.openxmlformats.org/spreadsheetml/2006/main" count="1597" uniqueCount="389">
  <si>
    <t>Наименование</t>
  </si>
  <si>
    <t>Главный распоряди-тель, распорядитель средств</t>
  </si>
  <si>
    <t>Рз</t>
  </si>
  <si>
    <t>ПР</t>
  </si>
  <si>
    <t>ЦСР</t>
  </si>
  <si>
    <t>ВР</t>
  </si>
  <si>
    <t>ВСЕГО РАСХОДОВ</t>
  </si>
  <si>
    <t>000</t>
  </si>
  <si>
    <t xml:space="preserve"> </t>
  </si>
  <si>
    <t>Сумма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</si>
  <si>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</si>
  <si>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</si>
  <si>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</si>
  <si>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</si>
  <si>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</si>
  <si>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</si>
  <si>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02</t>
  </si>
  <si>
    <t>Глава муниципального образования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</si>
  <si>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</si>
  <si>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</si>
  <si>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</si>
  <si>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</si>
  <si>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Иные выплаты персоналу, за исключением фонда оплаты труда</t>
  </si>
  <si>
    <t>122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</si>
  <si>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</si>
  <si>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</si>
  <si>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</si>
  <si>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</si>
  <si>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</si>
  <si>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</si>
  <si>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Иные бюджетные ассигнования</t>
  </si>
  <si>
    <t>800</t>
  </si>
  <si>
    <t>07</t>
  </si>
  <si>
    <t>Проведение выборов главы муниципального образования</t>
  </si>
  <si>
    <t>Другие общегосударственные вопросы</t>
  </si>
  <si>
    <t>13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</si>
  <si>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</si>
  <si>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</si>
  <si>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</si>
  <si>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</si>
  <si>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 xml:space="preserve">Государственная регистрация актов гражданского состояния (Закон Курской области "О наделении органов местного   
самоуправления городских и сельских поселений Курской области отдельными государственными полномочиями на        
государственную регистрацию актов гражданского состояния")                
</t>
  </si>
  <si>
    <t>001 38 01</t>
  </si>
  <si>
    <t>Выполнение функций органами местного самоуправления</t>
  </si>
  <si>
    <t>500</t>
  </si>
  <si>
    <t>Реализация государственных функций, связанных с общегосударственным управлением</t>
  </si>
  <si>
    <t>Социальное обеспечение и иные выплаты населению</t>
  </si>
  <si>
    <t>300</t>
  </si>
  <si>
    <t>Бюджетные инвестиции</t>
  </si>
  <si>
    <t>795 00 00</t>
  </si>
  <si>
    <t>Национальная оборона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</si>
  <si>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</si>
  <si>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</si>
  <si>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</si>
  <si>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</si>
  <si>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</si>
  <si>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</si>
  <si>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</si>
  <si>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</si>
  <si>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</si>
  <si>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09</t>
  </si>
  <si>
    <t>218 01 00</t>
  </si>
  <si>
    <t>05</t>
  </si>
  <si>
    <t>Муниципальная целевая прграмма "Социальное развитие села на 2010-2014 годы"</t>
  </si>
  <si>
    <t>795 02 00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</si>
  <si>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</si>
  <si>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</si>
  <si>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</si>
  <si>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601 00 00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</si>
  <si>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</si>
  <si>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</si>
  <si>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</si>
  <si>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</si>
  <si>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</si>
  <si>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601 02 00</t>
  </si>
  <si>
    <t>Предоставление субсидий 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</si>
  <si>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</si>
  <si>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</si>
  <si>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</si>
  <si>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</si>
  <si>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</si>
  <si>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Коммунальное хозяйство</t>
  </si>
  <si>
    <t>400</t>
  </si>
  <si>
    <t>Субсидии юридическим лицам (кроме муниципальных
учреждений) и физическим лицам - производителям товаров,
работ, услуг</t>
  </si>
  <si>
    <t>810</t>
  </si>
  <si>
    <t>622</t>
  </si>
  <si>
    <t>351 01 00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</si>
  <si>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</si>
  <si>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</si>
  <si>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</si>
  <si>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602 03 00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</si>
  <si>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</si>
  <si>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351 04 00</t>
  </si>
  <si>
    <t>Мероприятия в области коммунального хозяйства</t>
  </si>
  <si>
    <t>602 05 00</t>
  </si>
  <si>
    <t>Предоставление субсидий   бюджетным, автономным учреждениям и иным некоммерческим организациям</t>
  </si>
  <si>
    <t>Субсидии автономным учреждениям на иные цели</t>
  </si>
  <si>
    <t>Благоустройство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</si>
  <si>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</si>
  <si>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</si>
  <si>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</si>
  <si>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 xml:space="preserve">Субсидии юридическим лицам (кроме муниципальных
учреждений) и физическим лицам - производителям товаров,
работ, услуг
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</si>
  <si>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</si>
  <si>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</si>
  <si>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</si>
  <si>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</si>
  <si>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</si>
  <si>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</si>
  <si>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</si>
  <si>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521 02 18</t>
  </si>
  <si>
    <t>Субвенция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</si>
  <si>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521 02 09</t>
  </si>
  <si>
    <t>Образование</t>
  </si>
  <si>
    <t>Молодежная политика и оздоровление детей</t>
  </si>
  <si>
    <t>Культура, кинематография</t>
  </si>
  <si>
    <t>08</t>
  </si>
  <si>
    <t xml:space="preserve">Культура </t>
  </si>
  <si>
    <t>?</t>
  </si>
  <si>
    <t xml:space="preserve">Иные выплаты персоналу, за исключением фонда
оплаты труда
</t>
  </si>
  <si>
    <t>112</t>
  </si>
  <si>
    <t>Библиотеки</t>
  </si>
  <si>
    <t>Социальная политика</t>
  </si>
  <si>
    <t>Пенсионное обеспечение</t>
  </si>
  <si>
    <t>Социальное обеспечение населения</t>
  </si>
  <si>
    <t>Предоставление гражданам субсидий на оплату жилого помещения  и коммунальных услуг за счет средств областного бюджета</t>
  </si>
  <si>
    <t>10</t>
  </si>
  <si>
    <t xml:space="preserve">Социальные выплаты гражданам, кроме публичных
нормативных социальных выплат
</t>
  </si>
  <si>
    <t>11</t>
  </si>
  <si>
    <t>Мероприятие: Развитие благоустройства Ивановского сельсовета(обустройство мест массового отдыха населения)</t>
  </si>
  <si>
    <t>Мероприятие: Развитие культурно-досуговой деятельности в сельской местности</t>
  </si>
  <si>
    <t xml:space="preserve">795 00 00 </t>
  </si>
  <si>
    <t>Мероприятие: Социальная помощь муниципальных служащих</t>
  </si>
  <si>
    <t>Оплата услуг по устанвке дополнит. оборуд.на автом</t>
  </si>
  <si>
    <t>Мероприятие: Развитие физической культуры и спорта</t>
  </si>
  <si>
    <t xml:space="preserve">Начальник отдела </t>
  </si>
  <si>
    <t>Администрации Ивановского сельсовета</t>
  </si>
  <si>
    <t>Рыльского района по финансово-экономическим вопросам                                                 Л.А. Маслова</t>
  </si>
  <si>
    <t xml:space="preserve"> «____» __________ 2013 года</t>
  </si>
  <si>
    <t>Обеспечение деятельности и выполнение функций органов местного самоуправления</t>
  </si>
  <si>
    <t>72 1 1402</t>
  </si>
  <si>
    <t>77 2 0000</t>
  </si>
  <si>
    <t>77 1 1402</t>
  </si>
  <si>
    <t>77 2 1402</t>
  </si>
  <si>
    <t>Расходы на обеспечение деятельности (оказание услуг) муниципальных учреждений</t>
  </si>
  <si>
    <t>07 0 0000</t>
  </si>
  <si>
    <t>76 0 0000</t>
  </si>
  <si>
    <t>76 1 0000</t>
  </si>
  <si>
    <t>76 1 5118</t>
  </si>
  <si>
    <t xml:space="preserve">Непрограммная деятельность органов исполнительной власти Ивановского сельсовета Рыльского района Курской области  </t>
  </si>
  <si>
    <t>Непрограммные расходы   органа местного самоуправления Ивановского сельсовета Рыльского района  Курской области</t>
  </si>
  <si>
    <t>01 0 0000</t>
  </si>
  <si>
    <t xml:space="preserve">Капитальные вложения в объекты муниципальной собственности </t>
  </si>
  <si>
    <t>Государственная поддержка молодых семей в улучшении жилищных условий</t>
  </si>
  <si>
    <t>01 0 1418</t>
  </si>
  <si>
    <t>01 0 1429</t>
  </si>
  <si>
    <t>04 0 0000</t>
  </si>
  <si>
    <t>04 1 1401</t>
  </si>
  <si>
    <t>Муниципальная программа Ивановского сельсовета Рыльского района Курской области   «Социальная поддержка граждан в муниципальном образовании «Ивановский сельсовет» Рыльского района Курской области на 2014 – 2016 годы</t>
  </si>
  <si>
    <t>03 0 0000</t>
  </si>
  <si>
    <t>Подпрограмма «Социальная поддержка отдельных категорий граждан»  муниципальной программы Ивановского сельсовета «Соци-альная поддержка граждан в муниципальном образовании «Ивановский сельсовет» Рыльского района Курской области на 2014 – 2016 годы</t>
  </si>
  <si>
    <t>03 1 0000</t>
  </si>
  <si>
    <t>Отдельные мероприятия по другим видам транспорта</t>
  </si>
  <si>
    <t>03 1 1426</t>
  </si>
  <si>
    <t>Меры социально поддержки отдельных категорий гражданРыльского района Курской области</t>
  </si>
  <si>
    <t>03 1 1437</t>
  </si>
  <si>
    <t>03 1 1438</t>
  </si>
  <si>
    <t>Организация мероприятий, посвященных памятным датам</t>
  </si>
  <si>
    <t>Создание условий для успешного выступления спортсменов муни-ципального образования на областных спортивных соревнованиях и развития спортивного резерва</t>
  </si>
  <si>
    <t>76 1 1407</t>
  </si>
  <si>
    <t>Капитальные вложения в объекты муниципальной собственности ивановского сельсовета Рыльского района Курской области</t>
  </si>
  <si>
    <t>76 1 1429</t>
  </si>
  <si>
    <t>Реализация мероприятий в сфере молодежной политики</t>
  </si>
  <si>
    <t>03 4 0000</t>
  </si>
  <si>
    <t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</si>
  <si>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03 4 1321</t>
  </si>
  <si>
    <t xml:space="preserve">Подпрограмма  «Обеспечение выполнения муниципальной программы «Социальная поддержка граждан в муниципальном образовании «Ивановский сельсовет» Рыльского района Курской области» на 2014 – 2016 годы и прочие мероприятия в области социальной поддержки.   </t>
  </si>
  <si>
    <t>Мероприятия по капитальному ремонту муниципального жилищного фонда</t>
  </si>
  <si>
    <t>76 1 1430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</si>
  <si>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 при оказании ус-луг населению</t>
  </si>
  <si>
    <t>76 1 1328</t>
  </si>
  <si>
    <t>77 1 1328</t>
  </si>
  <si>
    <t>78 1 1328</t>
  </si>
  <si>
    <t>79 1 1328</t>
  </si>
  <si>
    <t>80 1 1328</t>
  </si>
  <si>
    <t>81 1 1328</t>
  </si>
  <si>
    <t>82 1 1328</t>
  </si>
  <si>
    <t>76 1 1431</t>
  </si>
  <si>
    <t>01 0 1349</t>
  </si>
  <si>
    <t>02 0 0000</t>
  </si>
  <si>
    <t>Мероприятия по благоустройству</t>
  </si>
  <si>
    <t>02 0 1433</t>
  </si>
  <si>
    <t xml:space="preserve">Средства муниципального образования на  приобретение объектов благоустройства </t>
  </si>
  <si>
    <t>02 0 1435</t>
  </si>
  <si>
    <t>Подпрограмма «Социальная поддержка семьи и детей» муниципальной программы «Социальная поддержка граждан в  муниципальном образовании «Ивановский сельсовет» Рыльского района Курской облас-ти на 2014-2016 годы</t>
  </si>
  <si>
    <t>03 3 0000</t>
  </si>
  <si>
    <t xml:space="preserve">Выплата единовременного пособия при рождении второго, третьего и последующих детей.
</t>
  </si>
  <si>
    <t>Подпрограмма «Доступная среда для инвалидов и маломобильных групп населения» муниципальной программы Социальная поддержка граждан в  муниципальном образовании «Ивановский сельсовет» Рыльского района Курской области» на 2014-2016 годы</t>
  </si>
  <si>
    <t xml:space="preserve">Закупка товаров, работ и услуг для муниципальных нужд
</t>
  </si>
  <si>
    <t>Поддержка общероссийских общественных организаций инвалидов</t>
  </si>
  <si>
    <t>03 2 0000</t>
  </si>
  <si>
    <t>03 2 1439</t>
  </si>
  <si>
    <t>03 3 1402</t>
  </si>
  <si>
    <t>03 3 1442</t>
  </si>
  <si>
    <t xml:space="preserve">Администрация Большеугонского сельсовета Льговского района </t>
  </si>
  <si>
    <t>Муниципальная программа Большеугонского сельсовета Льговского района Курской области «Развитие муниципальной службы в Большеугонском сельсовете Льговского района  Курской области на 2014-2016 годы»</t>
  </si>
  <si>
    <t>Непрограммные расходы   органа местного самоуправления Большеугонского сельсовета Льговского района  Курской области</t>
  </si>
  <si>
    <t xml:space="preserve">Непрограммная деятельность органов исполнительной власти Большеугонского сельсовета Льговского района Курской области  </t>
  </si>
  <si>
    <t>Субсидии на софинансирование капитальных вложений в объекты муниципальной собственности</t>
  </si>
  <si>
    <t>Муниципальная программа Льговского района Курской области «Устойчивое развитие сельских территорий муниципального образования «Большеугонский сельсовет»Льговского района Курской  области  на 2014-2017 годы и на период до 2020 года»</t>
  </si>
  <si>
    <t>к решению собрания депутатов МО"Большеугонский сельсовет"</t>
  </si>
  <si>
    <t xml:space="preserve">Льговского района Курской области  </t>
  </si>
  <si>
    <t xml:space="preserve">"О бюджете МО "Большеугонский сельсовет"  </t>
  </si>
  <si>
    <t>1,000</t>
  </si>
  <si>
    <t>Закупка товаров, работ и услуг для государственных (муниципальных нужд)</t>
  </si>
  <si>
    <t>Межевание автомобильных дорог общего пользования местного значения, проведение кадастровых работ</t>
  </si>
  <si>
    <t>Обеспечение деятельности (оказание услуг)подведомственных учреждений</t>
  </si>
  <si>
    <t>761 0000</t>
  </si>
  <si>
    <t>76 1 1436</t>
  </si>
  <si>
    <t>Выплата пенсий за выслугу лет и доплат к пенсиям муниципальных служащих Большеугонского сельсовета Льговского района Курской области</t>
  </si>
  <si>
    <t>04 0 1414</t>
  </si>
  <si>
    <t>03 2 1401</t>
  </si>
  <si>
    <t>0,948</t>
  </si>
  <si>
    <t>76 1 1321</t>
  </si>
  <si>
    <t>Выполнение других (прочих) обязательств Большеугонского сельсовета Льговского района Курской области</t>
  </si>
  <si>
    <t>02 0 140 4</t>
  </si>
  <si>
    <t>02 0 1404</t>
  </si>
  <si>
    <t xml:space="preserve">Муниципальная программа Большеугонского сельсовета Льговского района Курской области    «Повышение безопасности дорожного движения в МО "Большеугонский сельсовет" Льговского района Курской области в 2013-2020годах"» </t>
  </si>
  <si>
    <t>76 1 1425</t>
  </si>
  <si>
    <t>Муниципальная программа Большеугонскогосельсовета Льговскогорайона Курской области    «Организация оздоровления и отдыха детей МО "Большеугонский сельсовет"» на 2013-2015 годы .</t>
  </si>
  <si>
    <t xml:space="preserve">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</si>
  <si>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Защита населения и территорий от чрезвычайных ситуаций природного и техногенного характера,гражданская оборона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</si>
  <si>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</si>
  <si>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 ) нужд</t>
  </si>
  <si>
    <t>76 1 1404</t>
  </si>
  <si>
    <t>12</t>
  </si>
  <si>
    <t>Национальная экономика</t>
  </si>
  <si>
    <t>03 1 1313</t>
  </si>
  <si>
    <t>03 6 0000</t>
  </si>
  <si>
    <t>03 6 1321</t>
  </si>
  <si>
    <t>Мероприятия по обеспечению населения экологически чистой питьевой водой</t>
  </si>
  <si>
    <t>050 0000</t>
  </si>
  <si>
    <t>Муниципальная программа Администрации Большеугонского сельсоветаЛьговского района «Экология и чистая вода на территории Большеугонскогол сельсовета на 2014 год»</t>
  </si>
  <si>
    <t>051 1342</t>
  </si>
  <si>
    <t>051 1427</t>
  </si>
  <si>
    <t>760 0000</t>
  </si>
  <si>
    <t>031 1333</t>
  </si>
  <si>
    <t>032 1333</t>
  </si>
  <si>
    <t xml:space="preserve">Иные межбюджетные трансферты на выплату денежного поощрения лучшим работникам муниципальных учреждений культуры </t>
  </si>
  <si>
    <t>Софинансирования расходных обязательств, возникающих при  выполнении полномочий органов местного самоуправления по вопросам местного  значения</t>
  </si>
  <si>
    <t>03 2 5148</t>
  </si>
  <si>
    <t>0 32 5148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</si>
  <si>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</si>
  <si>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</si>
  <si>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 "Большеугонский сельсовет" Льговского района Курской области</t>
  </si>
  <si>
    <t>73 1 1402</t>
  </si>
  <si>
    <t>77 2 1401</t>
  </si>
  <si>
    <t>Реализация мероприятий по распостранению официальной информации</t>
  </si>
  <si>
    <t>Непрограммная деятельность органов местного самоуправления Большеугонскогог сельсовета Льговского района Курской области</t>
  </si>
  <si>
    <t>Непрограммные расходы органов местного самоуправления Большеугонскогог сельсовета Льговского района Курской области</t>
  </si>
  <si>
    <t>Мероприятия, направленные на развитие муниципальной службы</t>
  </si>
  <si>
    <t xml:space="preserve">02 </t>
  </si>
  <si>
    <t>07 3 1431</t>
  </si>
  <si>
    <t>79 1 0000</t>
  </si>
  <si>
    <t>Расходы на обеспечение деятельности муниципальных казенных учреждений, не вошедшие в программные мероприятия</t>
  </si>
  <si>
    <t>79 1 1431</t>
  </si>
  <si>
    <t>Непрограммные расходы на обеспечение деятельности  муниципальных казенных учреждений</t>
  </si>
  <si>
    <t>79 0 0000</t>
  </si>
  <si>
    <t>71 1 00 С1402</t>
  </si>
  <si>
    <t>(рублей)</t>
  </si>
  <si>
    <t>73 1 00 С1402</t>
  </si>
  <si>
    <t>Основное мероприятие "Создание единой системы непрерывного обучения выборных должностных лиц местного самоуправления и муниципальных служащих"</t>
  </si>
  <si>
    <t>09 1 01 С1437</t>
  </si>
  <si>
    <t>Закупка товаров, работ и услуг для обеспечения государственных (муниципальных ) нужд</t>
  </si>
  <si>
    <t>Выполнение других обязательств Большеугонского сельсовета Льговского района Курской области</t>
  </si>
  <si>
    <t>76 1 00 С1404</t>
  </si>
  <si>
    <t>71 0 00 00000</t>
  </si>
  <si>
    <t>71 1 00 00000</t>
  </si>
  <si>
    <t>73 0 00 00000</t>
  </si>
  <si>
    <t>73 1 00 00000</t>
  </si>
  <si>
    <t>09 0 00 00000</t>
  </si>
  <si>
    <t>09 1 00 00000</t>
  </si>
  <si>
    <t>09 1 01 00000</t>
  </si>
  <si>
    <t>76 0 00 00000</t>
  </si>
  <si>
    <t>76 1 00 00000</t>
  </si>
  <si>
    <t>77 0 00 00000</t>
  </si>
  <si>
    <t xml:space="preserve">Непрограммная деятельность органов местного самоуправления </t>
  </si>
  <si>
    <t>77 2 00 00000</t>
  </si>
  <si>
    <t>77 2 00 С1401</t>
  </si>
  <si>
    <t>77 2 00 С1439</t>
  </si>
  <si>
    <t>77 2 00 51180</t>
  </si>
  <si>
    <t>14</t>
  </si>
  <si>
    <t>Обеспечение первичных мер пожарной безопасности в границах населенных пунктов поселений</t>
  </si>
  <si>
    <t>07 0 00 00000</t>
  </si>
  <si>
    <t>07 3 00 00000</t>
  </si>
  <si>
    <t>01 0 00 00000</t>
  </si>
  <si>
    <t>01 1 00 00000</t>
  </si>
  <si>
    <t>01 1 01 00000</t>
  </si>
  <si>
    <t>01 1 01 С1401</t>
  </si>
  <si>
    <t>Резервные фонды</t>
  </si>
  <si>
    <t>Резервные фонды органов местного самоуправления</t>
  </si>
  <si>
    <t>78 0 00 00000</t>
  </si>
  <si>
    <t>78 1 00 00000</t>
  </si>
  <si>
    <t>Резервный фонд местной администрации</t>
  </si>
  <si>
    <t>78 1 00 С1403</t>
  </si>
  <si>
    <t>Выплата пенсий за выслугу лет и доплат к пенсиям муниципальных служащих</t>
  </si>
  <si>
    <t>77 2 00 С1445</t>
  </si>
  <si>
    <t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t>
  </si>
  <si>
    <t xml:space="preserve">                                 Приложение №7</t>
  </si>
  <si>
    <t>5000,00</t>
  </si>
  <si>
    <t>3000,00</t>
  </si>
  <si>
    <t>01 1 01 S3330</t>
  </si>
  <si>
    <t>Оплата труда работников учреждений культуры муниципальных образований городских и сельских поселений</t>
  </si>
  <si>
    <t>07 3 01 00000</t>
  </si>
  <si>
    <t xml:space="preserve"> Основное  мероприятие «Уличное освещение, озеленение, организации и содержанию мест захоронения (кладбищ), прочим мероприятиям по благоустройству поселений»</t>
  </si>
  <si>
    <t>07 3 01 С1433</t>
  </si>
  <si>
    <t xml:space="preserve">     Льговского района Курской области на 2018 год  и плановый период 2019-2020 годов"</t>
  </si>
  <si>
    <t xml:space="preserve">Распределение бюджетных ассигнований  по разделам, подразделам, целевым статьям (муниципальным программам муниципального образования и непрограммным направлениям деятельности), группам видов расходов классификации расходов местного бюджета на 2018 год    
</t>
  </si>
  <si>
    <t>Муниципальная программа «Развитие муниципальной службы в Администрации Большеугонского сельсовета Льговского района Курской области  на 2018 - 2020 годы»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</si>
  <si>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Администрации Большеугонского сельсовета Льговского района Курской области на 2018-2020годы"</t>
  </si>
  <si>
    <t>13 0 00 00000</t>
  </si>
  <si>
    <t>13 1 00 00000</t>
  </si>
  <si>
    <t>Муниципальная программа  «Обеспечение доступным и комфортным жильем и коммунальными услугами граждан МО"Большеугонский сельсовет" Льговского района Курской области на 2018-2020 годы"</t>
  </si>
  <si>
    <t>Подпрограмма «Обеспечение качественными услугами ЖКХ населения" муниципальной  программы «Обеспечение доступным и комфортным жильем и коммунальными услугами граждан  МО"Большеугонский сельсовет" Льговского района Курской области на 2018-2020 годы"</t>
  </si>
  <si>
    <t>Физическая культура и спорт</t>
  </si>
  <si>
    <t>Физическая культура</t>
  </si>
  <si>
    <t xml:space="preserve"> Муниципальная программа «Развитие культуры в Большеугонском сельсовете Льговского района Курской области на 2018-2020гг.»</t>
  </si>
  <si>
    <t>Подпрограмма "Искусство"муниципальной программы "Развитие культуры в Большеугонском сельсовете Льговского района Курской области на 2018-2020 годы"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</si>
  <si>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 «Защита населения и территории от чрезвычайных ситуаций, обеспечение пожарной безопасности и безопасности людей на водных объектах Большеугонского сельсовета Льговского района Курской области на 2018-2020 г.г"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</si>
  <si>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Большеугонского сельсовета Льговского района Курской области на 2018-2020 годы"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</si>
  <si>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 в Большеугонском сельсовете" Льговского района Курской области на 2018-2020г.г."</t>
  </si>
  <si>
    <t>08 0 00 00000</t>
  </si>
  <si>
    <t>08 3 00 00000</t>
  </si>
  <si>
    <t>Подпрограмма "Реализация муниципальной политики в сфере физической культуры и спорта"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 в Большеугонском сельсовете" Льговского района Курской области на 2018-2020г.г."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</si>
  <si>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</si>
  <si>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04 0 00 00000</t>
  </si>
  <si>
    <t xml:space="preserve"> Муниципальная программа «Управление муниципальным имуществом и земельными ресурсами Большеугонского сельсовета Льговского района Курской области на 2018-2020 г.г.»
</t>
  </si>
  <si>
    <t>Подпрограмма «Управление муниципальной программой и обеспечение условий реализации» муниципальной программы «Управление муниципальным имуществом и земельными ресурсами Большеугонского сельсовета Льговского района Курской области на 2018-2020 г.г.»»</t>
  </si>
  <si>
    <t>04 1 00 00000</t>
  </si>
  <si>
    <t>Содержание муниципального имущества</t>
  </si>
  <si>
    <t xml:space="preserve">Муниципальная программа «Профилактика правонарушений в Большеугонском сельсовете Льговского района Курской области на 2018-2020 г.г."» </t>
  </si>
  <si>
    <t>12 0 00 00000</t>
  </si>
  <si>
    <t>12 2 00 00000</t>
  </si>
  <si>
    <t>Реализация мероприятий направленных на обеспечение правопорядка на территории муниципального образования</t>
  </si>
  <si>
    <t xml:space="preserve"> Подпрограмма «Обеспечение  правопорядка  на  территории  муниципального образования» муниципальной программы Курской области «Профилактика правонарушений  в Большеугонском сельсовете Льговского района Курской области на 2018-2020 г.г."» »</t>
  </si>
  <si>
    <t>Основное мероприятие " Регистрация права собственности на объекты капитального строительства и земельные участки"</t>
  </si>
  <si>
    <t>04 1 01 00000</t>
  </si>
  <si>
    <t>04 1 01  С1488</t>
  </si>
  <si>
    <t>Основное мероприятие "Профилактика  правонарушений среди несовершеннолетних и молодежи"</t>
  </si>
  <si>
    <t>12 2 01 00000</t>
  </si>
  <si>
    <t>12 2 01 С1435</t>
  </si>
  <si>
    <t>13 1 01 00000</t>
  </si>
  <si>
    <t>Основное мероприятие "Снижение рисков возникновения пожаров, чрезвычайных ситуаций и смягчение их возможных последствий"</t>
  </si>
  <si>
    <t>13 1 01 С1415</t>
  </si>
  <si>
    <t>08 3 01 00000</t>
  </si>
  <si>
    <t>Основное мероприятие "Физическое воспитание, обеспечение организации и проведения физкультурных и спортивных мероприятий"</t>
  </si>
  <si>
    <t>08 3 01С1406</t>
  </si>
  <si>
    <t>08 3 01 С1406</t>
  </si>
  <si>
    <t xml:space="preserve">от  14 декабря   2017 года        № 36                                           </t>
  </si>
  <si>
    <t>77 2 00 П1490</t>
  </si>
  <si>
    <t>Иные межбюджетные трансферты на содержание работника, осуществляющего выполнение переданных полномочий</t>
  </si>
  <si>
    <t>Другие вопросы в области национальной экономики</t>
  </si>
  <si>
    <t>07 2 00 00000</t>
  </si>
  <si>
    <t>07 2 01 00000</t>
  </si>
  <si>
    <t>07 2 01 13600</t>
  </si>
  <si>
    <t>07 2 01 S3600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</si>
  <si>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</si>
  <si>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Реализация мероприятий по внесению в государственный кадастр недвижимости сведений о границах муниципальных образований и границах населенных пунктов</t>
  </si>
  <si>
    <t>Подпрограмма "Создание условий для обеспечения доступным и комфортным жильем граждан в Льговском районе Курской области" муниципальной программы "Обеспечение доступным и комфортным жильем и коммунальными услугами граждан МО "Большеугонский сельсовет" Льговского района Курской области на 2018-2020 годы"</t>
  </si>
  <si>
    <t>Основное мероприятие "Содействие муниципальным образованиям "Большеугонский сельсовет" Льговского района Курской области в разработке документов территориального планирования и градостроительного зонирования"</t>
  </si>
  <si>
    <t>16 0 00 00000</t>
  </si>
  <si>
    <t>16 1 00 00000</t>
  </si>
  <si>
    <t>16 1 01 00000</t>
  </si>
  <si>
    <t>77 2 00 П1417</t>
  </si>
  <si>
    <t>77 2 00 П1427</t>
  </si>
  <si>
    <t>Программа "Социальное развитие села на 2016-2018г.г. муниципального образования "Большеугонский сельсовет" Льговского района Курской области"</t>
  </si>
  <si>
    <t>Подпрограмма "Развитие газификации населенных пунктов" программы "Социальное развитие села на 2016-2018г.г. муниципального образования "Большеугонский сельсовет" Льговского района Курской области"</t>
  </si>
  <si>
    <t>Основное мероприятие  "Развитие газификации населенных пунктов" программы "Социальное развитие села на 2016-2018г.г. муниципального образования "Большеугонский сельсовет" Льговского района Курской области"</t>
  </si>
  <si>
    <t>Капитальные вложения в объекты недвижимого имущества государственной (муниципальной) собственности</t>
  </si>
  <si>
    <t>Осуществление мероприятий по устойчивому развитию сельских территорий</t>
  </si>
  <si>
    <t>01 1 01 13330</t>
  </si>
  <si>
    <t>01 1 01L4670</t>
  </si>
  <si>
    <t>Мероприятия по обеспечению развития и укрепления материально - технической базы домов культуры в населенных пунктах с числом жителей до 50 тысяч человек</t>
  </si>
  <si>
    <t>77 2 00 П1493</t>
  </si>
  <si>
    <t>Иные межбюджетные трансферты на осуществление переданных полномочий муниципального района по сохранению, использованию и популяризации объектов культурного наследия (памятников истории и ультуры), охране объектов культурного наследия</t>
  </si>
  <si>
    <t>04 1 01 П1499</t>
  </si>
  <si>
    <t>Оказание финансовой поддержки бюджетам поселений на обеспечение мероприятий, связанных с оформлением имущества в муниципальную собственность</t>
  </si>
  <si>
    <t>07 2 01 П1416</t>
  </si>
  <si>
    <t>Иные межбюджетные трансферты на осуществление мероприятий по разработке документов территориального планирования и градостроительного зонирования</t>
  </si>
  <si>
    <t>16 1 01 S5671</t>
  </si>
  <si>
    <t>16 1 01 R5671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</si>
</sst>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&quot;р.&quot;"/>
    <numFmt numFmtId="171" formatCode="_-* #,##0.0&quot;р.&quot;_-;\-* #,##0.0&quot;р.&quot;_-;_-* &quot;-&quot;?&quot;р.&quot;_-;_-@_-"/>
    <numFmt numFmtId="172" formatCode="0.00000"/>
  </numFmts>
  <fonts count="56">
    <font>
      <sz val="12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2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justify" vertical="top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64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justify" vertical="top" wrapText="1"/>
    </xf>
    <xf numFmtId="49" fontId="7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right"/>
    </xf>
    <xf numFmtId="165" fontId="2" fillId="0" borderId="0" xfId="0" applyNumberFormat="1" applyFont="1" applyFill="1" applyAlignment="1">
      <alignment/>
    </xf>
    <xf numFmtId="165" fontId="10" fillId="0" borderId="0" xfId="0" applyNumberFormat="1" applyFont="1" applyFill="1" applyAlignment="1">
      <alignment/>
    </xf>
    <xf numFmtId="49" fontId="5" fillId="0" borderId="10" xfId="53" applyNumberFormat="1" applyFont="1" applyFill="1" applyBorder="1" applyAlignment="1">
      <alignment horizontal="justify" wrapText="1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wrapText="1"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165" fontId="2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wrapText="1"/>
    </xf>
    <xf numFmtId="165" fontId="12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 wrapText="1"/>
    </xf>
    <xf numFmtId="0" fontId="11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4" fontId="7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164" fontId="2" fillId="0" borderId="12" xfId="53" applyNumberFormat="1" applyFont="1" applyFill="1" applyBorder="1" applyAlignment="1">
      <alignment horizontal="right" vertical="center" wrapText="1"/>
      <protection/>
    </xf>
    <xf numFmtId="164" fontId="2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justify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49" fontId="15" fillId="0" borderId="0" xfId="53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 vertical="center" wrapText="1"/>
    </xf>
    <xf numFmtId="165" fontId="16" fillId="0" borderId="0" xfId="0" applyNumberFormat="1" applyFont="1" applyFill="1" applyAlignment="1">
      <alignment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7" fillId="0" borderId="0" xfId="0" applyNumberFormat="1" applyFont="1" applyAlignment="1">
      <alignment horizontal="right"/>
    </xf>
    <xf numFmtId="0" fontId="11" fillId="0" borderId="0" xfId="0" applyFont="1" applyAlignment="1">
      <alignment wrapText="1"/>
    </xf>
    <xf numFmtId="0" fontId="13" fillId="0" borderId="0" xfId="0" applyFont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right"/>
    </xf>
    <xf numFmtId="49" fontId="5" fillId="0" borderId="15" xfId="53" applyNumberFormat="1" applyFont="1" applyFill="1" applyBorder="1" applyAlignment="1">
      <alignment horizontal="center" vertical="center" wrapText="1"/>
      <protection/>
    </xf>
    <xf numFmtId="49" fontId="5" fillId="0" borderId="16" xfId="53" applyNumberFormat="1" applyFont="1" applyFill="1" applyBorder="1" applyAlignment="1">
      <alignment horizontal="center" vertical="center" wrapText="1"/>
      <protection/>
    </xf>
    <xf numFmtId="49" fontId="8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wrapText="1"/>
    </xf>
    <xf numFmtId="0" fontId="17" fillId="0" borderId="15" xfId="0" applyFont="1" applyBorder="1" applyAlignment="1">
      <alignment/>
    </xf>
    <xf numFmtId="49" fontId="13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49" fontId="15" fillId="0" borderId="15" xfId="0" applyNumberFormat="1" applyFont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/>
    </xf>
    <xf numFmtId="49" fontId="11" fillId="0" borderId="17" xfId="0" applyNumberFormat="1" applyFont="1" applyBorder="1" applyAlignment="1">
      <alignment horizontal="center" vertical="center"/>
    </xf>
    <xf numFmtId="49" fontId="5" fillId="0" borderId="18" xfId="53" applyNumberFormat="1" applyFont="1" applyFill="1" applyBorder="1" applyAlignment="1">
      <alignment horizontal="justify" wrapText="1"/>
      <protection/>
    </xf>
    <xf numFmtId="49" fontId="8" fillId="0" borderId="0" xfId="0" applyNumberFormat="1" applyFont="1" applyAlignment="1">
      <alignment horizontal="right"/>
    </xf>
    <xf numFmtId="0" fontId="13" fillId="0" borderId="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/>
    </xf>
    <xf numFmtId="0" fontId="11" fillId="0" borderId="15" xfId="62" applyNumberFormat="1" applyFont="1" applyFill="1" applyBorder="1" applyAlignment="1">
      <alignment horizontal="left" wrapText="1"/>
    </xf>
    <xf numFmtId="0" fontId="13" fillId="0" borderId="15" xfId="62" applyNumberFormat="1" applyFont="1" applyFill="1" applyBorder="1" applyAlignment="1">
      <alignment horizontal="left" wrapText="1"/>
    </xf>
    <xf numFmtId="49" fontId="7" fillId="0" borderId="19" xfId="53" applyNumberFormat="1" applyFont="1" applyFill="1" applyBorder="1" applyAlignment="1">
      <alignment horizontal="center" vertical="center" wrapText="1"/>
      <protection/>
    </xf>
    <xf numFmtId="2" fontId="8" fillId="0" borderId="20" xfId="53" applyNumberFormat="1" applyFont="1" applyFill="1" applyBorder="1" applyAlignment="1">
      <alignment horizontal="right" wrapText="1"/>
      <protection/>
    </xf>
    <xf numFmtId="2" fontId="10" fillId="0" borderId="21" xfId="53" applyNumberFormat="1" applyFont="1" applyFill="1" applyBorder="1" applyAlignment="1">
      <alignment wrapText="1"/>
      <protection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 vertical="center"/>
    </xf>
    <xf numFmtId="2" fontId="15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/>
    </xf>
    <xf numFmtId="2" fontId="19" fillId="0" borderId="0" xfId="0" applyNumberFormat="1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distributed" wrapText="1"/>
    </xf>
    <xf numFmtId="0" fontId="4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165" fontId="5" fillId="0" borderId="29" xfId="0" applyNumberFormat="1" applyFont="1" applyFill="1" applyBorder="1" applyAlignment="1">
      <alignment horizontal="center" vertical="center" wrapText="1"/>
    </xf>
    <xf numFmtId="165" fontId="5" fillId="0" borderId="3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IV407"/>
  <sheetViews>
    <sheetView tabSelected="1" view="pageBreakPreview" zoomScaleSheetLayoutView="100" zoomScalePageLayoutView="0" workbookViewId="0" topLeftCell="A317">
      <selection activeCell="G331" sqref="G331"/>
    </sheetView>
  </sheetViews>
  <sheetFormatPr defaultColWidth="8.796875" defaultRowHeight="15"/>
  <cols>
    <col min="1" max="1" width="43.69921875" style="25" customWidth="1"/>
    <col min="2" max="2" width="8.59765625" style="26" hidden="1" customWidth="1"/>
    <col min="3" max="3" width="4.69921875" style="27" customWidth="1"/>
    <col min="4" max="4" width="4.59765625" style="27" customWidth="1"/>
    <col min="5" max="5" width="11.19921875" style="27" customWidth="1"/>
    <col min="6" max="6" width="5.59765625" style="27" customWidth="1"/>
    <col min="7" max="7" width="10.8984375" style="28" customWidth="1"/>
    <col min="8" max="8" width="9.796875" style="5" customWidth="1"/>
    <col min="9" max="9" width="10.8984375" style="5" customWidth="1"/>
    <col min="10" max="16384" width="8.8984375" style="5" customWidth="1"/>
  </cols>
  <sheetData>
    <row r="2" spans="1:7" ht="16.5" customHeight="1">
      <c r="A2" s="29"/>
      <c r="B2" s="176" t="s">
        <v>306</v>
      </c>
      <c r="C2" s="176"/>
      <c r="D2" s="176"/>
      <c r="E2" s="176"/>
      <c r="F2" s="176"/>
      <c r="G2" s="31"/>
    </row>
    <row r="3" spans="1:7" ht="27" customHeight="1">
      <c r="A3" s="29"/>
      <c r="B3" s="176" t="s">
        <v>208</v>
      </c>
      <c r="C3" s="176"/>
      <c r="D3" s="176"/>
      <c r="E3" s="176"/>
      <c r="F3" s="176"/>
      <c r="G3" s="176"/>
    </row>
    <row r="4" spans="1:7" ht="15" customHeight="1">
      <c r="A4" s="29"/>
      <c r="B4" s="176" t="s">
        <v>209</v>
      </c>
      <c r="C4" s="176"/>
      <c r="D4" s="176"/>
      <c r="E4" s="176"/>
      <c r="F4" s="176"/>
      <c r="G4" s="176"/>
    </row>
    <row r="5" spans="1:7" ht="16.5" customHeight="1">
      <c r="A5" s="29"/>
      <c r="B5" s="176" t="s">
        <v>210</v>
      </c>
      <c r="C5" s="176"/>
      <c r="D5" s="176"/>
      <c r="E5" s="176"/>
      <c r="F5" s="176"/>
      <c r="G5" s="176"/>
    </row>
    <row r="6" spans="1:7" ht="35.25" customHeight="1">
      <c r="A6" s="29"/>
      <c r="B6" s="176" t="s">
        <v>314</v>
      </c>
      <c r="C6" s="176"/>
      <c r="D6" s="176"/>
      <c r="E6" s="176"/>
      <c r="F6" s="176"/>
      <c r="G6" s="176"/>
    </row>
    <row r="7" spans="1:7" ht="16.5" customHeight="1">
      <c r="A7" s="29"/>
      <c r="B7" s="176" t="s">
        <v>356</v>
      </c>
      <c r="C7" s="176"/>
      <c r="D7" s="176"/>
      <c r="E7" s="176"/>
      <c r="F7" s="176"/>
      <c r="G7" s="176"/>
    </row>
    <row r="8" spans="1:7" ht="48.75" customHeight="1">
      <c r="A8" s="174" t="s">
        <v>315</v>
      </c>
      <c r="B8" s="174"/>
      <c r="C8" s="174"/>
      <c r="D8" s="174"/>
      <c r="E8" s="174"/>
      <c r="F8" s="174"/>
      <c r="G8" s="174"/>
    </row>
    <row r="9" spans="1:7" ht="1.5" customHeight="1" hidden="1">
      <c r="A9" s="175"/>
      <c r="B9" s="175"/>
      <c r="C9" s="175"/>
      <c r="D9" s="175"/>
      <c r="E9" s="175"/>
      <c r="F9" s="175"/>
      <c r="G9" s="175"/>
    </row>
    <row r="10" spans="1:7" ht="18" customHeight="1" hidden="1">
      <c r="A10" s="175"/>
      <c r="B10" s="175"/>
      <c r="C10" s="175"/>
      <c r="D10" s="175"/>
      <c r="E10" s="175"/>
      <c r="F10" s="175"/>
      <c r="G10" s="175"/>
    </row>
    <row r="11" spans="1:7" ht="15.75" customHeight="1">
      <c r="A11" s="177" t="s">
        <v>267</v>
      </c>
      <c r="B11" s="177"/>
      <c r="C11" s="177"/>
      <c r="D11" s="177"/>
      <c r="E11" s="177"/>
      <c r="F11" s="177"/>
      <c r="G11" s="177"/>
    </row>
    <row r="12" spans="1:7" s="7" customFormat="1" ht="31.5" customHeight="1" thickBot="1">
      <c r="A12" s="182" t="s">
        <v>0</v>
      </c>
      <c r="B12" s="184" t="s">
        <v>1</v>
      </c>
      <c r="C12" s="178" t="s">
        <v>2</v>
      </c>
      <c r="D12" s="178" t="s">
        <v>3</v>
      </c>
      <c r="E12" s="178" t="s">
        <v>4</v>
      </c>
      <c r="F12" s="178" t="s">
        <v>5</v>
      </c>
      <c r="G12" s="180" t="s">
        <v>9</v>
      </c>
    </row>
    <row r="13" spans="1:7" s="7" customFormat="1" ht="5.25" customHeight="1" hidden="1" thickBot="1">
      <c r="A13" s="183"/>
      <c r="B13" s="185"/>
      <c r="C13" s="179"/>
      <c r="D13" s="179"/>
      <c r="E13" s="179"/>
      <c r="F13" s="179"/>
      <c r="G13" s="181"/>
    </row>
    <row r="14" spans="1:10" s="8" customFormat="1" ht="21.75" customHeight="1">
      <c r="A14" s="144" t="s">
        <v>6</v>
      </c>
      <c r="B14" s="154"/>
      <c r="C14" s="109"/>
      <c r="D14" s="109"/>
      <c r="E14" s="109"/>
      <c r="F14" s="109"/>
      <c r="G14" s="155">
        <v>9441941.86</v>
      </c>
      <c r="H14" s="32"/>
      <c r="I14" s="33"/>
      <c r="J14" s="32"/>
    </row>
    <row r="15" spans="1:11" s="8" customFormat="1" ht="36" customHeight="1" hidden="1">
      <c r="A15" s="34" t="s">
        <v>202</v>
      </c>
      <c r="B15" s="35" t="s">
        <v>10</v>
      </c>
      <c r="C15" s="110"/>
      <c r="D15" s="110"/>
      <c r="E15" s="110"/>
      <c r="F15" s="110"/>
      <c r="G15" s="156" t="e">
        <f>G16+G101+G114+#REF!+G158+G292+G359+G306+G389</f>
        <v>#REF!</v>
      </c>
      <c r="H15" s="20"/>
      <c r="I15" s="32"/>
      <c r="K15" s="32">
        <f>I15-J15</f>
        <v>0</v>
      </c>
    </row>
    <row r="16" spans="1:10" ht="15">
      <c r="A16" s="36" t="s">
        <v>11</v>
      </c>
      <c r="B16" s="37" t="s">
        <v>10</v>
      </c>
      <c r="C16" s="111" t="s">
        <v>12</v>
      </c>
      <c r="D16" s="111"/>
      <c r="E16" s="121"/>
      <c r="F16" s="114"/>
      <c r="G16" s="157">
        <v>3180592.95</v>
      </c>
      <c r="H16" s="19"/>
      <c r="J16" s="19"/>
    </row>
    <row r="17" spans="1:7" ht="26.25">
      <c r="A17" s="36" t="s">
        <v>13</v>
      </c>
      <c r="B17" s="37" t="s">
        <v>10</v>
      </c>
      <c r="C17" s="111" t="s">
        <v>14</v>
      </c>
      <c r="D17" s="111" t="s">
        <v>15</v>
      </c>
      <c r="E17" s="121"/>
      <c r="F17" s="114"/>
      <c r="G17" s="158">
        <v>522779</v>
      </c>
    </row>
    <row r="18" spans="1:7" ht="26.25">
      <c r="A18" s="15" t="s">
        <v>250</v>
      </c>
      <c r="B18" s="38" t="s">
        <v>10</v>
      </c>
      <c r="C18" s="112" t="s">
        <v>12</v>
      </c>
      <c r="D18" s="112" t="s">
        <v>16</v>
      </c>
      <c r="E18" s="122" t="s">
        <v>274</v>
      </c>
      <c r="F18" s="115"/>
      <c r="G18" s="159">
        <v>522779</v>
      </c>
    </row>
    <row r="19" spans="1:7" ht="15">
      <c r="A19" s="15" t="s">
        <v>17</v>
      </c>
      <c r="B19" s="38" t="s">
        <v>10</v>
      </c>
      <c r="C19" s="112" t="s">
        <v>12</v>
      </c>
      <c r="D19" s="112" t="s">
        <v>16</v>
      </c>
      <c r="E19" s="122" t="s">
        <v>275</v>
      </c>
      <c r="F19" s="115"/>
      <c r="G19" s="159">
        <v>522779</v>
      </c>
    </row>
    <row r="20" spans="1:7" ht="26.25">
      <c r="A20" s="15" t="s">
        <v>137</v>
      </c>
      <c r="B20" s="38"/>
      <c r="C20" s="112" t="s">
        <v>12</v>
      </c>
      <c r="D20" s="112" t="s">
        <v>16</v>
      </c>
      <c r="E20" s="122" t="s">
        <v>266</v>
      </c>
      <c r="F20" s="115"/>
      <c r="G20" s="159">
        <v>522779</v>
      </c>
    </row>
    <row r="21" spans="1:7" ht="51" customHeight="1">
      <c r="A21" s="40" t="s">
        <v>230</v>
      </c>
      <c r="B21" s="38" t="s">
        <v>10</v>
      </c>
      <c r="C21" s="112" t="s">
        <v>12</v>
      </c>
      <c r="D21" s="112" t="s">
        <v>16</v>
      </c>
      <c r="E21" s="122" t="s">
        <v>266</v>
      </c>
      <c r="F21" s="112" t="s">
        <v>19</v>
      </c>
      <c r="G21" s="159">
        <v>522779</v>
      </c>
    </row>
    <row r="22" spans="1:8" ht="39">
      <c r="A22" s="36" t="s">
        <v>20</v>
      </c>
      <c r="B22" s="37" t="s">
        <v>10</v>
      </c>
      <c r="C22" s="111" t="s">
        <v>12</v>
      </c>
      <c r="D22" s="111" t="s">
        <v>21</v>
      </c>
      <c r="E22" s="121"/>
      <c r="F22" s="114"/>
      <c r="G22" s="157">
        <v>1024454</v>
      </c>
      <c r="H22" s="19"/>
    </row>
    <row r="23" spans="1:8" ht="26.25" hidden="1">
      <c r="A23" s="15" t="s">
        <v>205</v>
      </c>
      <c r="B23" s="37"/>
      <c r="C23" s="112" t="s">
        <v>12</v>
      </c>
      <c r="D23" s="112" t="s">
        <v>21</v>
      </c>
      <c r="E23" s="122" t="s">
        <v>236</v>
      </c>
      <c r="F23" s="115"/>
      <c r="G23" s="160"/>
      <c r="H23" s="19"/>
    </row>
    <row r="24" spans="1:8" ht="51.75" hidden="1">
      <c r="A24" s="15" t="s">
        <v>228</v>
      </c>
      <c r="B24" s="37"/>
      <c r="C24" s="112" t="s">
        <v>12</v>
      </c>
      <c r="D24" s="112" t="s">
        <v>21</v>
      </c>
      <c r="E24" s="122" t="s">
        <v>237</v>
      </c>
      <c r="F24" s="115"/>
      <c r="G24" s="160"/>
      <c r="H24" s="19"/>
    </row>
    <row r="25" spans="1:8" ht="25.5" hidden="1">
      <c r="A25" s="43" t="s">
        <v>231</v>
      </c>
      <c r="B25" s="37"/>
      <c r="C25" s="112" t="s">
        <v>12</v>
      </c>
      <c r="D25" s="112" t="s">
        <v>21</v>
      </c>
      <c r="E25" s="122" t="s">
        <v>237</v>
      </c>
      <c r="F25" s="115" t="s">
        <v>25</v>
      </c>
      <c r="G25" s="160"/>
      <c r="H25" s="19"/>
    </row>
    <row r="26" spans="1:7" ht="15">
      <c r="A26" s="15" t="s">
        <v>251</v>
      </c>
      <c r="B26" s="38" t="s">
        <v>10</v>
      </c>
      <c r="C26" s="112" t="s">
        <v>12</v>
      </c>
      <c r="D26" s="112" t="s">
        <v>21</v>
      </c>
      <c r="E26" s="122" t="s">
        <v>276</v>
      </c>
      <c r="F26" s="115"/>
      <c r="G26" s="160">
        <v>1024454</v>
      </c>
    </row>
    <row r="27" spans="1:7" s="42" customFormat="1" ht="38.25">
      <c r="A27" s="40" t="s">
        <v>252</v>
      </c>
      <c r="B27" s="41" t="s">
        <v>10</v>
      </c>
      <c r="C27" s="113" t="s">
        <v>12</v>
      </c>
      <c r="D27" s="113" t="s">
        <v>21</v>
      </c>
      <c r="E27" s="113" t="s">
        <v>277</v>
      </c>
      <c r="F27" s="115"/>
      <c r="G27" s="159">
        <v>1024454</v>
      </c>
    </row>
    <row r="28" spans="1:7" s="42" customFormat="1" ht="25.5">
      <c r="A28" s="40" t="s">
        <v>137</v>
      </c>
      <c r="B28" s="41" t="s">
        <v>10</v>
      </c>
      <c r="C28" s="113" t="s">
        <v>12</v>
      </c>
      <c r="D28" s="113" t="s">
        <v>21</v>
      </c>
      <c r="E28" s="113" t="s">
        <v>268</v>
      </c>
      <c r="F28" s="115"/>
      <c r="G28" s="159">
        <v>1024454</v>
      </c>
    </row>
    <row r="29" spans="1:7" s="42" customFormat="1" ht="53.25" customHeight="1">
      <c r="A29" s="40" t="s">
        <v>230</v>
      </c>
      <c r="B29" s="41" t="s">
        <v>10</v>
      </c>
      <c r="C29" s="113" t="s">
        <v>12</v>
      </c>
      <c r="D29" s="113" t="s">
        <v>21</v>
      </c>
      <c r="E29" s="113" t="s">
        <v>268</v>
      </c>
      <c r="F29" s="113" t="s">
        <v>19</v>
      </c>
      <c r="G29" s="159">
        <v>1013503</v>
      </c>
    </row>
    <row r="30" spans="1:7" ht="15" hidden="1">
      <c r="A30" s="40" t="s">
        <v>22</v>
      </c>
      <c r="B30" s="41" t="s">
        <v>10</v>
      </c>
      <c r="C30" s="113" t="s">
        <v>12</v>
      </c>
      <c r="D30" s="113" t="s">
        <v>21</v>
      </c>
      <c r="E30" s="113" t="s">
        <v>138</v>
      </c>
      <c r="F30" s="113" t="s">
        <v>23</v>
      </c>
      <c r="G30" s="161"/>
    </row>
    <row r="31" spans="1:7" ht="15" hidden="1">
      <c r="A31" s="40" t="s">
        <v>24</v>
      </c>
      <c r="B31" s="41" t="s">
        <v>10</v>
      </c>
      <c r="C31" s="113" t="s">
        <v>12</v>
      </c>
      <c r="D31" s="113" t="s">
        <v>21</v>
      </c>
      <c r="E31" s="113" t="s">
        <v>138</v>
      </c>
      <c r="F31" s="113" t="s">
        <v>25</v>
      </c>
      <c r="G31" s="161"/>
    </row>
    <row r="32" spans="1:7" ht="25.5" hidden="1">
      <c r="A32" s="43" t="s">
        <v>231</v>
      </c>
      <c r="B32" s="41"/>
      <c r="C32" s="113" t="s">
        <v>12</v>
      </c>
      <c r="D32" s="113" t="s">
        <v>21</v>
      </c>
      <c r="E32" s="113" t="s">
        <v>253</v>
      </c>
      <c r="F32" s="113" t="s">
        <v>25</v>
      </c>
      <c r="G32" s="159"/>
    </row>
    <row r="33" spans="1:7" ht="25.5" hidden="1">
      <c r="A33" s="43" t="s">
        <v>231</v>
      </c>
      <c r="B33" s="41"/>
      <c r="C33" s="113" t="s">
        <v>12</v>
      </c>
      <c r="D33" s="113" t="s">
        <v>21</v>
      </c>
      <c r="E33" s="113" t="s">
        <v>268</v>
      </c>
      <c r="F33" s="113" t="s">
        <v>25</v>
      </c>
      <c r="G33" s="159"/>
    </row>
    <row r="34" spans="1:7" ht="15">
      <c r="A34" s="40" t="s">
        <v>30</v>
      </c>
      <c r="B34" s="41" t="s">
        <v>10</v>
      </c>
      <c r="C34" s="113" t="s">
        <v>12</v>
      </c>
      <c r="D34" s="113" t="s">
        <v>21</v>
      </c>
      <c r="E34" s="113" t="s">
        <v>268</v>
      </c>
      <c r="F34" s="113" t="s">
        <v>31</v>
      </c>
      <c r="G34" s="160">
        <v>10951</v>
      </c>
    </row>
    <row r="35" spans="1:7" ht="26.25" hidden="1">
      <c r="A35" s="15" t="s">
        <v>205</v>
      </c>
      <c r="B35" s="37" t="s">
        <v>10</v>
      </c>
      <c r="C35" s="115" t="s">
        <v>12</v>
      </c>
      <c r="D35" s="115" t="s">
        <v>21</v>
      </c>
      <c r="E35" s="128" t="s">
        <v>144</v>
      </c>
      <c r="F35" s="115"/>
      <c r="G35" s="160" t="s">
        <v>220</v>
      </c>
    </row>
    <row r="36" spans="1:7" ht="26.25" hidden="1">
      <c r="A36" s="15" t="s">
        <v>204</v>
      </c>
      <c r="B36" s="38" t="s">
        <v>10</v>
      </c>
      <c r="C36" s="112" t="s">
        <v>12</v>
      </c>
      <c r="D36" s="112" t="s">
        <v>21</v>
      </c>
      <c r="E36" s="122" t="s">
        <v>145</v>
      </c>
      <c r="F36" s="112"/>
      <c r="G36" s="160" t="s">
        <v>220</v>
      </c>
    </row>
    <row r="37" spans="1:7" ht="54" customHeight="1" hidden="1">
      <c r="A37" s="15" t="s">
        <v>228</v>
      </c>
      <c r="B37" s="38" t="s">
        <v>10</v>
      </c>
      <c r="C37" s="112" t="s">
        <v>12</v>
      </c>
      <c r="D37" s="112" t="s">
        <v>21</v>
      </c>
      <c r="E37" s="122" t="s">
        <v>221</v>
      </c>
      <c r="F37" s="112"/>
      <c r="G37" s="160" t="s">
        <v>220</v>
      </c>
    </row>
    <row r="38" spans="1:7" ht="26.25" customHeight="1" hidden="1">
      <c r="A38" s="43" t="s">
        <v>231</v>
      </c>
      <c r="B38" s="38" t="s">
        <v>10</v>
      </c>
      <c r="C38" s="112" t="s">
        <v>12</v>
      </c>
      <c r="D38" s="112" t="s">
        <v>21</v>
      </c>
      <c r="E38" s="122" t="s">
        <v>221</v>
      </c>
      <c r="F38" s="112" t="s">
        <v>25</v>
      </c>
      <c r="G38" s="160" t="s">
        <v>220</v>
      </c>
    </row>
    <row r="39" spans="1:7" ht="22.5" customHeight="1" hidden="1">
      <c r="A39" s="43" t="s">
        <v>24</v>
      </c>
      <c r="B39" s="38" t="s">
        <v>10</v>
      </c>
      <c r="C39" s="112" t="s">
        <v>12</v>
      </c>
      <c r="D39" s="112" t="s">
        <v>32</v>
      </c>
      <c r="E39" s="122" t="s">
        <v>140</v>
      </c>
      <c r="F39" s="113" t="s">
        <v>25</v>
      </c>
      <c r="G39" s="162">
        <v>3</v>
      </c>
    </row>
    <row r="40" spans="1:7" ht="15" hidden="1">
      <c r="A40" s="15" t="s">
        <v>33</v>
      </c>
      <c r="B40" s="38" t="s">
        <v>10</v>
      </c>
      <c r="C40" s="112" t="s">
        <v>12</v>
      </c>
      <c r="D40" s="112" t="s">
        <v>32</v>
      </c>
      <c r="E40" s="122" t="s">
        <v>139</v>
      </c>
      <c r="F40" s="112"/>
      <c r="G40" s="163">
        <f>G42</f>
        <v>3</v>
      </c>
    </row>
    <row r="41" spans="1:7" ht="26.25" hidden="1">
      <c r="A41" s="15" t="s">
        <v>137</v>
      </c>
      <c r="B41" s="38" t="s">
        <v>10</v>
      </c>
      <c r="C41" s="112" t="s">
        <v>12</v>
      </c>
      <c r="D41" s="112" t="s">
        <v>32</v>
      </c>
      <c r="E41" s="122" t="s">
        <v>141</v>
      </c>
      <c r="F41" s="112"/>
      <c r="G41" s="163">
        <f>G42</f>
        <v>3</v>
      </c>
    </row>
    <row r="42" spans="1:7" ht="15" hidden="1">
      <c r="A42" s="43" t="s">
        <v>24</v>
      </c>
      <c r="B42" s="38" t="s">
        <v>10</v>
      </c>
      <c r="C42" s="112" t="s">
        <v>12</v>
      </c>
      <c r="D42" s="112" t="s">
        <v>32</v>
      </c>
      <c r="E42" s="122" t="s">
        <v>141</v>
      </c>
      <c r="F42" s="113" t="s">
        <v>25</v>
      </c>
      <c r="G42" s="162">
        <v>3</v>
      </c>
    </row>
    <row r="43" spans="1:7" ht="15" hidden="1">
      <c r="A43" s="152"/>
      <c r="B43" s="38"/>
      <c r="C43" s="112"/>
      <c r="D43" s="112"/>
      <c r="E43" s="122"/>
      <c r="F43" s="113"/>
      <c r="G43" s="159"/>
    </row>
    <row r="44" spans="1:7" ht="65.25" customHeight="1" hidden="1">
      <c r="A44" s="43"/>
      <c r="B44" s="38"/>
      <c r="C44" s="112"/>
      <c r="D44" s="112"/>
      <c r="E44" s="122"/>
      <c r="F44" s="113"/>
      <c r="G44" s="159"/>
    </row>
    <row r="45" spans="1:7" ht="15" hidden="1">
      <c r="A45" s="43"/>
      <c r="B45" s="38"/>
      <c r="C45" s="112"/>
      <c r="D45" s="112"/>
      <c r="E45" s="122"/>
      <c r="F45" s="113"/>
      <c r="G45" s="159"/>
    </row>
    <row r="46" spans="1:7" ht="15" hidden="1">
      <c r="A46" s="43"/>
      <c r="B46" s="38"/>
      <c r="C46" s="112"/>
      <c r="D46" s="112"/>
      <c r="E46" s="122"/>
      <c r="F46" s="113"/>
      <c r="G46" s="159"/>
    </row>
    <row r="47" spans="1:7" ht="15" hidden="1">
      <c r="A47" s="146"/>
      <c r="B47" s="37"/>
      <c r="C47" s="111"/>
      <c r="D47" s="111"/>
      <c r="E47" s="121"/>
      <c r="F47" s="136"/>
      <c r="G47" s="158"/>
    </row>
    <row r="48" spans="1:7" ht="15" hidden="1">
      <c r="A48" s="40"/>
      <c r="B48" s="38"/>
      <c r="C48" s="112"/>
      <c r="D48" s="112"/>
      <c r="E48" s="122"/>
      <c r="F48" s="113"/>
      <c r="G48" s="159"/>
    </row>
    <row r="49" spans="1:7" ht="15" hidden="1">
      <c r="A49" s="43"/>
      <c r="B49" s="38"/>
      <c r="C49" s="112"/>
      <c r="D49" s="112"/>
      <c r="E49" s="122"/>
      <c r="F49" s="113"/>
      <c r="G49" s="159"/>
    </row>
    <row r="50" spans="1:7" ht="15" hidden="1">
      <c r="A50" s="43"/>
      <c r="B50" s="38"/>
      <c r="C50" s="112"/>
      <c r="D50" s="112"/>
      <c r="E50" s="122"/>
      <c r="F50" s="113"/>
      <c r="G50" s="159"/>
    </row>
    <row r="51" spans="1:7" ht="15" hidden="1">
      <c r="A51" s="43"/>
      <c r="B51" s="38"/>
      <c r="C51" s="112"/>
      <c r="D51" s="112"/>
      <c r="E51" s="122"/>
      <c r="F51" s="113"/>
      <c r="G51" s="159"/>
    </row>
    <row r="52" spans="1:7" ht="15">
      <c r="A52" s="146" t="s">
        <v>297</v>
      </c>
      <c r="B52" s="37"/>
      <c r="C52" s="111" t="s">
        <v>12</v>
      </c>
      <c r="D52" s="111" t="s">
        <v>126</v>
      </c>
      <c r="E52" s="121"/>
      <c r="F52" s="136"/>
      <c r="G52" s="158" t="s">
        <v>307</v>
      </c>
    </row>
    <row r="53" spans="1:7" ht="15">
      <c r="A53" s="43" t="s">
        <v>298</v>
      </c>
      <c r="B53" s="38"/>
      <c r="C53" s="112" t="s">
        <v>12</v>
      </c>
      <c r="D53" s="112" t="s">
        <v>126</v>
      </c>
      <c r="E53" s="122" t="s">
        <v>299</v>
      </c>
      <c r="F53" s="113"/>
      <c r="G53" s="159" t="s">
        <v>307</v>
      </c>
    </row>
    <row r="54" spans="1:7" ht="15">
      <c r="A54" s="43" t="s">
        <v>297</v>
      </c>
      <c r="B54" s="38"/>
      <c r="C54" s="112" t="s">
        <v>12</v>
      </c>
      <c r="D54" s="112" t="s">
        <v>126</v>
      </c>
      <c r="E54" s="122" t="s">
        <v>300</v>
      </c>
      <c r="F54" s="113"/>
      <c r="G54" s="159" t="s">
        <v>307</v>
      </c>
    </row>
    <row r="55" spans="1:7" ht="15">
      <c r="A55" s="43" t="s">
        <v>301</v>
      </c>
      <c r="B55" s="38"/>
      <c r="C55" s="112" t="s">
        <v>12</v>
      </c>
      <c r="D55" s="112" t="s">
        <v>126</v>
      </c>
      <c r="E55" s="122" t="s">
        <v>302</v>
      </c>
      <c r="F55" s="113"/>
      <c r="G55" s="159" t="s">
        <v>307</v>
      </c>
    </row>
    <row r="56" spans="1:7" ht="15">
      <c r="A56" s="43" t="s">
        <v>30</v>
      </c>
      <c r="B56" s="38"/>
      <c r="C56" s="112" t="s">
        <v>12</v>
      </c>
      <c r="D56" s="112" t="s">
        <v>126</v>
      </c>
      <c r="E56" s="122" t="s">
        <v>302</v>
      </c>
      <c r="F56" s="113" t="s">
        <v>31</v>
      </c>
      <c r="G56" s="159" t="s">
        <v>307</v>
      </c>
    </row>
    <row r="57" spans="1:7" ht="15">
      <c r="A57" s="36" t="s">
        <v>34</v>
      </c>
      <c r="B57" s="37" t="s">
        <v>10</v>
      </c>
      <c r="C57" s="114" t="s">
        <v>12</v>
      </c>
      <c r="D57" s="114" t="s">
        <v>35</v>
      </c>
      <c r="E57" s="127"/>
      <c r="F57" s="114"/>
      <c r="G57" s="157">
        <v>1593359.95</v>
      </c>
    </row>
    <row r="58" spans="1:7" ht="15" hidden="1">
      <c r="A58" s="15" t="s">
        <v>36</v>
      </c>
      <c r="B58" s="38" t="s">
        <v>10</v>
      </c>
      <c r="C58" s="115" t="s">
        <v>12</v>
      </c>
      <c r="D58" s="115" t="s">
        <v>35</v>
      </c>
      <c r="E58" s="128" t="s">
        <v>37</v>
      </c>
      <c r="F58" s="115" t="s">
        <v>7</v>
      </c>
      <c r="G58" s="160"/>
    </row>
    <row r="59" spans="1:7" ht="26.25" customHeight="1" hidden="1">
      <c r="A59" s="15" t="s">
        <v>38</v>
      </c>
      <c r="B59" s="38" t="s">
        <v>10</v>
      </c>
      <c r="C59" s="115" t="s">
        <v>12</v>
      </c>
      <c r="D59" s="115" t="s">
        <v>35</v>
      </c>
      <c r="E59" s="128" t="s">
        <v>39</v>
      </c>
      <c r="F59" s="115" t="s">
        <v>7</v>
      </c>
      <c r="G59" s="160"/>
    </row>
    <row r="60" spans="1:7" ht="92.25" customHeight="1" hidden="1">
      <c r="A60" s="15" t="s">
        <v>40</v>
      </c>
      <c r="B60" s="38" t="s">
        <v>10</v>
      </c>
      <c r="C60" s="115" t="s">
        <v>12</v>
      </c>
      <c r="D60" s="115" t="s">
        <v>35</v>
      </c>
      <c r="E60" s="128" t="s">
        <v>41</v>
      </c>
      <c r="F60" s="115" t="s">
        <v>7</v>
      </c>
      <c r="G60" s="160"/>
    </row>
    <row r="61" spans="1:7" ht="15" hidden="1">
      <c r="A61" s="15" t="s">
        <v>42</v>
      </c>
      <c r="B61" s="38" t="s">
        <v>10</v>
      </c>
      <c r="C61" s="115" t="s">
        <v>12</v>
      </c>
      <c r="D61" s="115" t="s">
        <v>35</v>
      </c>
      <c r="E61" s="128" t="s">
        <v>41</v>
      </c>
      <c r="F61" s="115" t="s">
        <v>43</v>
      </c>
      <c r="G61" s="160"/>
    </row>
    <row r="62" spans="1:7" ht="42.75" customHeight="1">
      <c r="A62" s="173" t="s">
        <v>334</v>
      </c>
      <c r="B62" s="37"/>
      <c r="C62" s="114" t="s">
        <v>12</v>
      </c>
      <c r="D62" s="114" t="s">
        <v>35</v>
      </c>
      <c r="E62" s="127" t="s">
        <v>333</v>
      </c>
      <c r="F62" s="114"/>
      <c r="G62" s="157">
        <v>105000</v>
      </c>
    </row>
    <row r="63" spans="1:7" ht="64.5" customHeight="1">
      <c r="A63" s="172" t="s">
        <v>335</v>
      </c>
      <c r="B63" s="38"/>
      <c r="C63" s="115" t="s">
        <v>12</v>
      </c>
      <c r="D63" s="115" t="s">
        <v>35</v>
      </c>
      <c r="E63" s="128" t="s">
        <v>336</v>
      </c>
      <c r="F63" s="115"/>
      <c r="G63" s="160">
        <v>105000</v>
      </c>
    </row>
    <row r="64" spans="1:7" ht="27.75" customHeight="1">
      <c r="A64" s="172" t="s">
        <v>343</v>
      </c>
      <c r="B64" s="38"/>
      <c r="C64" s="115" t="s">
        <v>12</v>
      </c>
      <c r="D64" s="115" t="s">
        <v>35</v>
      </c>
      <c r="E64" s="128" t="s">
        <v>344</v>
      </c>
      <c r="F64" s="115"/>
      <c r="G64" s="160">
        <v>105000</v>
      </c>
    </row>
    <row r="65" spans="1:7" ht="17.25" customHeight="1">
      <c r="A65" s="172" t="s">
        <v>337</v>
      </c>
      <c r="B65" s="38"/>
      <c r="C65" s="115" t="s">
        <v>12</v>
      </c>
      <c r="D65" s="115" t="s">
        <v>35</v>
      </c>
      <c r="E65" s="128" t="s">
        <v>345</v>
      </c>
      <c r="F65" s="115"/>
      <c r="G65" s="160">
        <v>10000</v>
      </c>
    </row>
    <row r="66" spans="1:7" ht="36" customHeight="1">
      <c r="A66" s="172" t="s">
        <v>271</v>
      </c>
      <c r="B66" s="38"/>
      <c r="C66" s="115" t="s">
        <v>12</v>
      </c>
      <c r="D66" s="115" t="s">
        <v>35</v>
      </c>
      <c r="E66" s="128" t="s">
        <v>345</v>
      </c>
      <c r="F66" s="115" t="s">
        <v>25</v>
      </c>
      <c r="G66" s="160">
        <v>10000</v>
      </c>
    </row>
    <row r="67" spans="1:7" ht="25.5" customHeight="1">
      <c r="A67" s="172" t="s">
        <v>384</v>
      </c>
      <c r="B67" s="38"/>
      <c r="C67" s="115" t="s">
        <v>12</v>
      </c>
      <c r="D67" s="115" t="s">
        <v>35</v>
      </c>
      <c r="E67" s="128" t="s">
        <v>383</v>
      </c>
      <c r="F67" s="115"/>
      <c r="G67" s="160">
        <v>95000</v>
      </c>
    </row>
    <row r="68" spans="1:7" ht="27.75" customHeight="1">
      <c r="A68" s="172" t="s">
        <v>271</v>
      </c>
      <c r="B68" s="38"/>
      <c r="C68" s="115" t="s">
        <v>12</v>
      </c>
      <c r="D68" s="115" t="s">
        <v>35</v>
      </c>
      <c r="E68" s="128" t="s">
        <v>383</v>
      </c>
      <c r="F68" s="115" t="s">
        <v>25</v>
      </c>
      <c r="G68" s="160">
        <v>95000</v>
      </c>
    </row>
    <row r="69" spans="1:7" ht="39">
      <c r="A69" s="153" t="s">
        <v>316</v>
      </c>
      <c r="B69" s="37"/>
      <c r="C69" s="114" t="s">
        <v>12</v>
      </c>
      <c r="D69" s="114" t="s">
        <v>35</v>
      </c>
      <c r="E69" s="114" t="s">
        <v>278</v>
      </c>
      <c r="F69" s="114"/>
      <c r="G69" s="157">
        <v>3500</v>
      </c>
    </row>
    <row r="70" spans="1:7" ht="63.75">
      <c r="A70" s="43" t="s">
        <v>317</v>
      </c>
      <c r="B70" s="38"/>
      <c r="C70" s="115" t="s">
        <v>12</v>
      </c>
      <c r="D70" s="115" t="s">
        <v>35</v>
      </c>
      <c r="E70" s="128" t="s">
        <v>279</v>
      </c>
      <c r="F70" s="115"/>
      <c r="G70" s="160">
        <v>3500</v>
      </c>
    </row>
    <row r="71" spans="1:7" ht="42.75" customHeight="1">
      <c r="A71" s="15" t="s">
        <v>269</v>
      </c>
      <c r="B71" s="38"/>
      <c r="C71" s="115" t="s">
        <v>12</v>
      </c>
      <c r="D71" s="115" t="s">
        <v>35</v>
      </c>
      <c r="E71" s="128" t="s">
        <v>280</v>
      </c>
      <c r="F71" s="115"/>
      <c r="G71" s="160">
        <v>3500</v>
      </c>
    </row>
    <row r="72" spans="1:7" ht="16.5" customHeight="1">
      <c r="A72" s="15" t="s">
        <v>258</v>
      </c>
      <c r="B72" s="38"/>
      <c r="C72" s="115" t="s">
        <v>12</v>
      </c>
      <c r="D72" s="115" t="s">
        <v>35</v>
      </c>
      <c r="E72" s="128" t="s">
        <v>270</v>
      </c>
      <c r="F72" s="115"/>
      <c r="G72" s="160">
        <v>3500</v>
      </c>
    </row>
    <row r="73" spans="1:7" ht="25.5">
      <c r="A73" s="43" t="s">
        <v>271</v>
      </c>
      <c r="B73" s="38"/>
      <c r="C73" s="115" t="s">
        <v>12</v>
      </c>
      <c r="D73" s="115" t="s">
        <v>35</v>
      </c>
      <c r="E73" s="128" t="s">
        <v>270</v>
      </c>
      <c r="F73" s="115" t="s">
        <v>25</v>
      </c>
      <c r="G73" s="160">
        <v>3500</v>
      </c>
    </row>
    <row r="74" spans="1:7" ht="26.25">
      <c r="A74" s="36" t="s">
        <v>44</v>
      </c>
      <c r="B74" s="37" t="s">
        <v>10</v>
      </c>
      <c r="C74" s="114" t="s">
        <v>12</v>
      </c>
      <c r="D74" s="114" t="s">
        <v>35</v>
      </c>
      <c r="E74" s="127" t="s">
        <v>281</v>
      </c>
      <c r="F74" s="114"/>
      <c r="G74" s="158">
        <v>669612.03</v>
      </c>
    </row>
    <row r="75" spans="1:7" ht="29.25" customHeight="1">
      <c r="A75" s="15" t="s">
        <v>272</v>
      </c>
      <c r="B75" s="38" t="s">
        <v>10</v>
      </c>
      <c r="C75" s="115" t="s">
        <v>12</v>
      </c>
      <c r="D75" s="115" t="s">
        <v>35</v>
      </c>
      <c r="E75" s="128" t="s">
        <v>282</v>
      </c>
      <c r="F75" s="115"/>
      <c r="G75" s="159">
        <v>669612.03</v>
      </c>
    </row>
    <row r="76" spans="1:7" ht="26.25">
      <c r="A76" s="15" t="s">
        <v>222</v>
      </c>
      <c r="B76" s="38" t="s">
        <v>10</v>
      </c>
      <c r="C76" s="115" t="s">
        <v>12</v>
      </c>
      <c r="D76" s="115" t="s">
        <v>35</v>
      </c>
      <c r="E76" s="128" t="s">
        <v>273</v>
      </c>
      <c r="F76" s="115"/>
      <c r="G76" s="159">
        <v>669612.03</v>
      </c>
    </row>
    <row r="77" spans="1:7" ht="25.5" hidden="1">
      <c r="A77" s="43" t="s">
        <v>231</v>
      </c>
      <c r="B77" s="41" t="s">
        <v>10</v>
      </c>
      <c r="C77" s="113" t="s">
        <v>12</v>
      </c>
      <c r="D77" s="126">
        <v>13</v>
      </c>
      <c r="E77" s="128" t="s">
        <v>232</v>
      </c>
      <c r="F77" s="113" t="s">
        <v>25</v>
      </c>
      <c r="G77" s="159"/>
    </row>
    <row r="78" spans="1:7" ht="25.5">
      <c r="A78" s="43" t="s">
        <v>271</v>
      </c>
      <c r="B78" s="41"/>
      <c r="C78" s="113" t="s">
        <v>12</v>
      </c>
      <c r="D78" s="126">
        <v>13</v>
      </c>
      <c r="E78" s="128" t="s">
        <v>273</v>
      </c>
      <c r="F78" s="113" t="s">
        <v>25</v>
      </c>
      <c r="G78" s="159">
        <v>313888</v>
      </c>
    </row>
    <row r="79" spans="1:7" ht="15">
      <c r="A79" s="40" t="s">
        <v>30</v>
      </c>
      <c r="B79" s="41" t="s">
        <v>10</v>
      </c>
      <c r="C79" s="113" t="s">
        <v>12</v>
      </c>
      <c r="D79" s="126">
        <v>13</v>
      </c>
      <c r="E79" s="128" t="s">
        <v>273</v>
      </c>
      <c r="F79" s="113" t="s">
        <v>31</v>
      </c>
      <c r="G79" s="160">
        <v>355724.03</v>
      </c>
    </row>
    <row r="80" spans="1:7" ht="15" hidden="1">
      <c r="A80" s="40"/>
      <c r="B80" s="41"/>
      <c r="C80" s="113"/>
      <c r="D80" s="126"/>
      <c r="E80" s="128"/>
      <c r="F80" s="113"/>
      <c r="G80" s="160"/>
    </row>
    <row r="81" spans="1:7" ht="15" hidden="1">
      <c r="A81" s="43"/>
      <c r="B81" s="41"/>
      <c r="C81" s="113"/>
      <c r="D81" s="126"/>
      <c r="E81" s="128"/>
      <c r="F81" s="113"/>
      <c r="G81" s="160"/>
    </row>
    <row r="82" spans="1:7" ht="21.75" customHeight="1">
      <c r="A82" s="107" t="s">
        <v>284</v>
      </c>
      <c r="B82" s="37" t="s">
        <v>10</v>
      </c>
      <c r="C82" s="114" t="s">
        <v>12</v>
      </c>
      <c r="D82" s="114" t="s">
        <v>35</v>
      </c>
      <c r="E82" s="129" t="s">
        <v>283</v>
      </c>
      <c r="F82" s="113"/>
      <c r="G82" s="157">
        <v>815247.92</v>
      </c>
    </row>
    <row r="83" spans="1:7" ht="25.5">
      <c r="A83" s="40" t="s">
        <v>257</v>
      </c>
      <c r="B83" s="37" t="s">
        <v>10</v>
      </c>
      <c r="C83" s="112" t="s">
        <v>12</v>
      </c>
      <c r="D83" s="112" t="s">
        <v>35</v>
      </c>
      <c r="E83" s="126" t="s">
        <v>285</v>
      </c>
      <c r="F83" s="113"/>
      <c r="G83" s="160">
        <v>815247.92</v>
      </c>
    </row>
    <row r="84" spans="1:7" ht="25.5">
      <c r="A84" s="40" t="s">
        <v>358</v>
      </c>
      <c r="B84" s="37"/>
      <c r="C84" s="112" t="s">
        <v>12</v>
      </c>
      <c r="D84" s="112" t="s">
        <v>35</v>
      </c>
      <c r="E84" s="126" t="s">
        <v>357</v>
      </c>
      <c r="F84" s="113"/>
      <c r="G84" s="160">
        <v>55247.92</v>
      </c>
    </row>
    <row r="85" spans="1:7" ht="51">
      <c r="A85" s="40" t="s">
        <v>230</v>
      </c>
      <c r="B85" s="37"/>
      <c r="C85" s="112" t="s">
        <v>12</v>
      </c>
      <c r="D85" s="112" t="s">
        <v>35</v>
      </c>
      <c r="E85" s="126" t="s">
        <v>357</v>
      </c>
      <c r="F85" s="113" t="s">
        <v>19</v>
      </c>
      <c r="G85" s="160">
        <v>55247.92</v>
      </c>
    </row>
    <row r="86" spans="1:7" ht="25.5">
      <c r="A86" s="107" t="s">
        <v>142</v>
      </c>
      <c r="B86" s="37" t="s">
        <v>10</v>
      </c>
      <c r="C86" s="111" t="s">
        <v>12</v>
      </c>
      <c r="D86" s="111" t="s">
        <v>35</v>
      </c>
      <c r="E86" s="129" t="s">
        <v>286</v>
      </c>
      <c r="F86" s="136"/>
      <c r="G86" s="157">
        <v>720000</v>
      </c>
    </row>
    <row r="87" spans="1:7" ht="51">
      <c r="A87" s="107" t="s">
        <v>230</v>
      </c>
      <c r="B87" s="37"/>
      <c r="C87" s="111" t="s">
        <v>12</v>
      </c>
      <c r="D87" s="111" t="s">
        <v>35</v>
      </c>
      <c r="E87" s="129" t="s">
        <v>286</v>
      </c>
      <c r="F87" s="136" t="s">
        <v>19</v>
      </c>
      <c r="G87" s="157">
        <v>310340</v>
      </c>
    </row>
    <row r="88" spans="1:7" ht="25.5">
      <c r="A88" s="40" t="s">
        <v>271</v>
      </c>
      <c r="B88" s="41" t="s">
        <v>10</v>
      </c>
      <c r="C88" s="113" t="s">
        <v>12</v>
      </c>
      <c r="D88" s="126">
        <v>13</v>
      </c>
      <c r="E88" s="126" t="s">
        <v>286</v>
      </c>
      <c r="F88" s="113" t="s">
        <v>25</v>
      </c>
      <c r="G88" s="160">
        <v>406660</v>
      </c>
    </row>
    <row r="89" spans="1:7" ht="15" hidden="1">
      <c r="A89" s="40" t="s">
        <v>30</v>
      </c>
      <c r="B89" s="41" t="s">
        <v>10</v>
      </c>
      <c r="C89" s="113" t="s">
        <v>12</v>
      </c>
      <c r="D89" s="126">
        <v>13</v>
      </c>
      <c r="E89" s="126" t="s">
        <v>254</v>
      </c>
      <c r="F89" s="113" t="s">
        <v>31</v>
      </c>
      <c r="G89" s="160"/>
    </row>
    <row r="90" spans="1:7" ht="15" hidden="1">
      <c r="A90" s="40"/>
      <c r="B90" s="41"/>
      <c r="C90" s="113"/>
      <c r="D90" s="126"/>
      <c r="E90" s="126"/>
      <c r="F90" s="113"/>
      <c r="G90" s="164"/>
    </row>
    <row r="91" spans="1:7" ht="51.75" hidden="1">
      <c r="A91" s="45" t="s">
        <v>203</v>
      </c>
      <c r="B91" s="38" t="s">
        <v>10</v>
      </c>
      <c r="C91" s="113" t="s">
        <v>12</v>
      </c>
      <c r="D91" s="126">
        <v>13</v>
      </c>
      <c r="E91" s="122" t="s">
        <v>143</v>
      </c>
      <c r="F91" s="113"/>
      <c r="G91" s="164"/>
    </row>
    <row r="92" spans="1:7" ht="15" hidden="1">
      <c r="A92" s="45" t="s">
        <v>47</v>
      </c>
      <c r="B92" s="38" t="s">
        <v>10</v>
      </c>
      <c r="C92" s="113" t="s">
        <v>12</v>
      </c>
      <c r="D92" s="126">
        <v>13</v>
      </c>
      <c r="E92" s="122" t="s">
        <v>48</v>
      </c>
      <c r="F92" s="113"/>
      <c r="G92" s="164"/>
    </row>
    <row r="93" spans="1:7" ht="15" hidden="1">
      <c r="A93" s="40" t="s">
        <v>24</v>
      </c>
      <c r="B93" s="38" t="s">
        <v>10</v>
      </c>
      <c r="C93" s="113" t="s">
        <v>12</v>
      </c>
      <c r="D93" s="126">
        <v>13</v>
      </c>
      <c r="E93" s="122" t="s">
        <v>143</v>
      </c>
      <c r="F93" s="113" t="s">
        <v>25</v>
      </c>
      <c r="G93" s="164"/>
    </row>
    <row r="94" spans="1:7" ht="15" hidden="1">
      <c r="A94" s="40"/>
      <c r="B94" s="38"/>
      <c r="C94" s="113"/>
      <c r="D94" s="126"/>
      <c r="E94" s="126"/>
      <c r="F94" s="113"/>
      <c r="G94" s="160"/>
    </row>
    <row r="95" spans="1:7" ht="15">
      <c r="A95" s="40" t="s">
        <v>30</v>
      </c>
      <c r="B95" s="38"/>
      <c r="C95" s="113" t="s">
        <v>12</v>
      </c>
      <c r="D95" s="126">
        <v>13</v>
      </c>
      <c r="E95" s="126" t="s">
        <v>286</v>
      </c>
      <c r="F95" s="113" t="s">
        <v>31</v>
      </c>
      <c r="G95" s="160">
        <v>3000</v>
      </c>
    </row>
    <row r="96" spans="1:7" ht="25.5">
      <c r="A96" s="107" t="s">
        <v>255</v>
      </c>
      <c r="B96" s="37"/>
      <c r="C96" s="136" t="s">
        <v>12</v>
      </c>
      <c r="D96" s="129">
        <v>13</v>
      </c>
      <c r="E96" s="129" t="s">
        <v>287</v>
      </c>
      <c r="F96" s="136"/>
      <c r="G96" s="157">
        <v>40000</v>
      </c>
    </row>
    <row r="97" spans="1:7" ht="25.5">
      <c r="A97" s="43" t="s">
        <v>271</v>
      </c>
      <c r="B97" s="38"/>
      <c r="C97" s="113" t="s">
        <v>12</v>
      </c>
      <c r="D97" s="126">
        <v>13</v>
      </c>
      <c r="E97" s="126" t="s">
        <v>287</v>
      </c>
      <c r="F97" s="113" t="s">
        <v>25</v>
      </c>
      <c r="G97" s="160">
        <v>40000</v>
      </c>
    </row>
    <row r="98" spans="1:7" ht="27.75" customHeight="1" hidden="1">
      <c r="A98" s="43"/>
      <c r="B98" s="38"/>
      <c r="C98" s="113"/>
      <c r="D98" s="126"/>
      <c r="E98" s="122"/>
      <c r="F98" s="113"/>
      <c r="G98" s="160"/>
    </row>
    <row r="99" spans="1:7" ht="15" hidden="1">
      <c r="A99" s="40"/>
      <c r="B99" s="38"/>
      <c r="C99" s="113"/>
      <c r="D99" s="126"/>
      <c r="E99" s="122"/>
      <c r="F99" s="113"/>
      <c r="G99" s="160"/>
    </row>
    <row r="100" spans="1:7" ht="15" hidden="1">
      <c r="A100" s="40"/>
      <c r="B100" s="38"/>
      <c r="C100" s="113"/>
      <c r="D100" s="126"/>
      <c r="E100" s="126"/>
      <c r="F100" s="113"/>
      <c r="G100" s="160"/>
    </row>
    <row r="101" spans="1:7" ht="15">
      <c r="A101" s="36" t="s">
        <v>49</v>
      </c>
      <c r="B101" s="37" t="s">
        <v>10</v>
      </c>
      <c r="C101" s="114" t="s">
        <v>16</v>
      </c>
      <c r="D101" s="114"/>
      <c r="E101" s="127"/>
      <c r="F101" s="114"/>
      <c r="G101" s="157">
        <v>78713</v>
      </c>
    </row>
    <row r="102" spans="1:7" ht="15">
      <c r="A102" s="36" t="s">
        <v>50</v>
      </c>
      <c r="B102" s="37" t="s">
        <v>10</v>
      </c>
      <c r="C102" s="114" t="s">
        <v>16</v>
      </c>
      <c r="D102" s="114" t="s">
        <v>51</v>
      </c>
      <c r="E102" s="127"/>
      <c r="F102" s="114"/>
      <c r="G102" s="157">
        <v>78713</v>
      </c>
    </row>
    <row r="103" spans="1:7" ht="25.5">
      <c r="A103" s="40" t="s">
        <v>256</v>
      </c>
      <c r="B103" s="38" t="s">
        <v>10</v>
      </c>
      <c r="C103" s="115" t="s">
        <v>16</v>
      </c>
      <c r="D103" s="115" t="s">
        <v>51</v>
      </c>
      <c r="E103" s="128" t="s">
        <v>283</v>
      </c>
      <c r="F103" s="115"/>
      <c r="G103" s="160">
        <v>78713</v>
      </c>
    </row>
    <row r="104" spans="1:7" ht="25.5">
      <c r="A104" s="40" t="s">
        <v>257</v>
      </c>
      <c r="B104" s="38" t="s">
        <v>10</v>
      </c>
      <c r="C104" s="112" t="s">
        <v>16</v>
      </c>
      <c r="D104" s="112" t="s">
        <v>51</v>
      </c>
      <c r="E104" s="128" t="s">
        <v>285</v>
      </c>
      <c r="F104" s="115"/>
      <c r="G104" s="160">
        <v>78713</v>
      </c>
    </row>
    <row r="105" spans="1:7" ht="26.25">
      <c r="A105" s="15" t="s">
        <v>52</v>
      </c>
      <c r="B105" s="38" t="s">
        <v>10</v>
      </c>
      <c r="C105" s="112" t="s">
        <v>16</v>
      </c>
      <c r="D105" s="112" t="s">
        <v>51</v>
      </c>
      <c r="E105" s="128" t="s">
        <v>288</v>
      </c>
      <c r="F105" s="115"/>
      <c r="G105" s="160">
        <v>78713</v>
      </c>
    </row>
    <row r="106" spans="1:7" ht="51">
      <c r="A106" s="40" t="s">
        <v>230</v>
      </c>
      <c r="B106" s="38" t="s">
        <v>10</v>
      </c>
      <c r="C106" s="112" t="s">
        <v>16</v>
      </c>
      <c r="D106" s="112" t="s">
        <v>51</v>
      </c>
      <c r="E106" s="128" t="s">
        <v>288</v>
      </c>
      <c r="F106" s="115" t="s">
        <v>19</v>
      </c>
      <c r="G106" s="160">
        <v>78713</v>
      </c>
    </row>
    <row r="107" spans="1:7" ht="15" hidden="1">
      <c r="A107" s="40" t="s">
        <v>24</v>
      </c>
      <c r="B107" s="38" t="s">
        <v>10</v>
      </c>
      <c r="C107" s="115" t="s">
        <v>16</v>
      </c>
      <c r="D107" s="115" t="s">
        <v>51</v>
      </c>
      <c r="E107" s="122" t="s">
        <v>146</v>
      </c>
      <c r="F107" s="113" t="s">
        <v>25</v>
      </c>
      <c r="G107" s="164"/>
    </row>
    <row r="108" spans="1:7" ht="15" hidden="1">
      <c r="A108" s="36" t="s">
        <v>53</v>
      </c>
      <c r="B108" s="37" t="s">
        <v>10</v>
      </c>
      <c r="C108" s="114" t="s">
        <v>16</v>
      </c>
      <c r="D108" s="114" t="s">
        <v>21</v>
      </c>
      <c r="E108" s="127"/>
      <c r="F108" s="114"/>
      <c r="G108" s="164"/>
    </row>
    <row r="109" spans="1:7" ht="33" customHeight="1" hidden="1">
      <c r="A109" s="15" t="s">
        <v>54</v>
      </c>
      <c r="B109" s="38" t="s">
        <v>10</v>
      </c>
      <c r="C109" s="112" t="s">
        <v>16</v>
      </c>
      <c r="D109" s="112" t="s">
        <v>21</v>
      </c>
      <c r="E109" s="122" t="s">
        <v>55</v>
      </c>
      <c r="F109" s="115"/>
      <c r="G109" s="164"/>
    </row>
    <row r="110" spans="1:7" ht="26.25" hidden="1">
      <c r="A110" s="15" t="s">
        <v>56</v>
      </c>
      <c r="B110" s="38" t="s">
        <v>10</v>
      </c>
      <c r="C110" s="112" t="s">
        <v>16</v>
      </c>
      <c r="D110" s="112" t="s">
        <v>21</v>
      </c>
      <c r="E110" s="122" t="s">
        <v>57</v>
      </c>
      <c r="F110" s="115"/>
      <c r="G110" s="164"/>
    </row>
    <row r="111" spans="1:7" ht="15" hidden="1">
      <c r="A111" s="40" t="s">
        <v>24</v>
      </c>
      <c r="B111" s="38" t="s">
        <v>10</v>
      </c>
      <c r="C111" s="112" t="s">
        <v>16</v>
      </c>
      <c r="D111" s="112" t="s">
        <v>21</v>
      </c>
      <c r="E111" s="122" t="s">
        <v>57</v>
      </c>
      <c r="F111" s="113" t="s">
        <v>25</v>
      </c>
      <c r="G111" s="165"/>
    </row>
    <row r="112" spans="1:7" ht="15" hidden="1">
      <c r="A112" s="40" t="s">
        <v>26</v>
      </c>
      <c r="B112" s="38" t="s">
        <v>10</v>
      </c>
      <c r="C112" s="112" t="s">
        <v>16</v>
      </c>
      <c r="D112" s="112" t="s">
        <v>21</v>
      </c>
      <c r="E112" s="122" t="s">
        <v>57</v>
      </c>
      <c r="F112" s="113" t="s">
        <v>27</v>
      </c>
      <c r="G112" s="164"/>
    </row>
    <row r="113" spans="1:7" ht="15" hidden="1">
      <c r="A113" s="40" t="s">
        <v>28</v>
      </c>
      <c r="B113" s="38" t="s">
        <v>10</v>
      </c>
      <c r="C113" s="112" t="s">
        <v>16</v>
      </c>
      <c r="D113" s="112" t="s">
        <v>21</v>
      </c>
      <c r="E113" s="122" t="s">
        <v>57</v>
      </c>
      <c r="F113" s="113" t="s">
        <v>29</v>
      </c>
      <c r="G113" s="164"/>
    </row>
    <row r="114" spans="1:7" ht="15.75" customHeight="1">
      <c r="A114" s="36" t="s">
        <v>58</v>
      </c>
      <c r="B114" s="37" t="s">
        <v>10</v>
      </c>
      <c r="C114" s="111" t="s">
        <v>51</v>
      </c>
      <c r="D114" s="111"/>
      <c r="E114" s="121"/>
      <c r="F114" s="114"/>
      <c r="G114" s="159" t="s">
        <v>308</v>
      </c>
    </row>
    <row r="115" spans="1:7" ht="24.75" customHeight="1" hidden="1">
      <c r="A115" s="15" t="s">
        <v>229</v>
      </c>
      <c r="B115" s="37"/>
      <c r="C115" s="112" t="s">
        <v>51</v>
      </c>
      <c r="D115" s="112" t="s">
        <v>59</v>
      </c>
      <c r="E115" s="122"/>
      <c r="F115" s="115"/>
      <c r="G115" s="159"/>
    </row>
    <row r="116" spans="1:7" ht="54" customHeight="1" hidden="1">
      <c r="A116" s="15" t="s">
        <v>225</v>
      </c>
      <c r="B116" s="37" t="s">
        <v>10</v>
      </c>
      <c r="C116" s="112" t="s">
        <v>51</v>
      </c>
      <c r="D116" s="112" t="s">
        <v>59</v>
      </c>
      <c r="E116" s="122" t="s">
        <v>187</v>
      </c>
      <c r="F116" s="114"/>
      <c r="G116" s="159"/>
    </row>
    <row r="117" spans="1:7" ht="28.5" customHeight="1" hidden="1">
      <c r="A117" s="15" t="s">
        <v>204</v>
      </c>
      <c r="B117" s="38" t="s">
        <v>10</v>
      </c>
      <c r="C117" s="112" t="s">
        <v>51</v>
      </c>
      <c r="D117" s="112" t="s">
        <v>59</v>
      </c>
      <c r="E117" s="130" t="s">
        <v>145</v>
      </c>
      <c r="F117" s="115"/>
      <c r="G117" s="159"/>
    </row>
    <row r="118" spans="1:7" ht="30" customHeight="1" hidden="1">
      <c r="A118" s="106" t="s">
        <v>214</v>
      </c>
      <c r="B118" s="38" t="s">
        <v>10</v>
      </c>
      <c r="C118" s="112" t="s">
        <v>51</v>
      </c>
      <c r="D118" s="112" t="s">
        <v>59</v>
      </c>
      <c r="E118" s="130">
        <v>8710000</v>
      </c>
      <c r="F118" s="115"/>
      <c r="G118" s="159"/>
    </row>
    <row r="119" spans="1:7" ht="30.75" customHeight="1" hidden="1">
      <c r="A119" s="15" t="s">
        <v>222</v>
      </c>
      <c r="B119" s="38"/>
      <c r="C119" s="112" t="s">
        <v>51</v>
      </c>
      <c r="D119" s="112" t="s">
        <v>59</v>
      </c>
      <c r="E119" s="130" t="s">
        <v>223</v>
      </c>
      <c r="F119" s="115"/>
      <c r="G119" s="159"/>
    </row>
    <row r="120" spans="1:8" ht="26.25" customHeight="1" hidden="1">
      <c r="A120" s="43" t="s">
        <v>231</v>
      </c>
      <c r="B120" s="38" t="s">
        <v>10</v>
      </c>
      <c r="C120" s="112" t="s">
        <v>51</v>
      </c>
      <c r="D120" s="112" t="s">
        <v>59</v>
      </c>
      <c r="E120" s="130" t="s">
        <v>224</v>
      </c>
      <c r="F120" s="113" t="s">
        <v>25</v>
      </c>
      <c r="G120" s="159"/>
      <c r="H120" s="46"/>
    </row>
    <row r="121" spans="1:8" ht="16.5" customHeight="1" hidden="1">
      <c r="A121" s="40" t="s">
        <v>26</v>
      </c>
      <c r="B121" s="38" t="s">
        <v>10</v>
      </c>
      <c r="C121" s="112" t="s">
        <v>51</v>
      </c>
      <c r="D121" s="112" t="s">
        <v>59</v>
      </c>
      <c r="E121" s="122" t="s">
        <v>60</v>
      </c>
      <c r="F121" s="113" t="s">
        <v>27</v>
      </c>
      <c r="G121" s="160"/>
      <c r="H121" s="46"/>
    </row>
    <row r="122" spans="1:8" ht="15.75" customHeight="1" hidden="1">
      <c r="A122" s="40" t="s">
        <v>28</v>
      </c>
      <c r="B122" s="38" t="s">
        <v>10</v>
      </c>
      <c r="C122" s="112" t="s">
        <v>51</v>
      </c>
      <c r="D122" s="112" t="s">
        <v>59</v>
      </c>
      <c r="E122" s="122" t="s">
        <v>60</v>
      </c>
      <c r="F122" s="113" t="s">
        <v>29</v>
      </c>
      <c r="G122" s="160"/>
      <c r="H122" s="46"/>
    </row>
    <row r="123" spans="1:8" ht="27.75" customHeight="1" hidden="1">
      <c r="A123" s="15" t="s">
        <v>205</v>
      </c>
      <c r="B123" s="38"/>
      <c r="C123" s="112" t="s">
        <v>51</v>
      </c>
      <c r="D123" s="112" t="s">
        <v>59</v>
      </c>
      <c r="E123" s="122" t="s">
        <v>144</v>
      </c>
      <c r="F123" s="113"/>
      <c r="G123" s="160"/>
      <c r="H123" s="46"/>
    </row>
    <row r="124" spans="1:8" ht="27.75" customHeight="1" hidden="1">
      <c r="A124" s="15" t="s">
        <v>204</v>
      </c>
      <c r="B124" s="38"/>
      <c r="C124" s="112" t="s">
        <v>51</v>
      </c>
      <c r="D124" s="112" t="s">
        <v>59</v>
      </c>
      <c r="E124" s="122" t="s">
        <v>145</v>
      </c>
      <c r="F124" s="113"/>
      <c r="G124" s="160"/>
      <c r="H124" s="46"/>
    </row>
    <row r="125" spans="1:8" ht="27.75" customHeight="1" hidden="1">
      <c r="A125" s="15" t="s">
        <v>222</v>
      </c>
      <c r="B125" s="38"/>
      <c r="C125" s="112" t="s">
        <v>51</v>
      </c>
      <c r="D125" s="112" t="s">
        <v>59</v>
      </c>
      <c r="E125" s="122" t="s">
        <v>232</v>
      </c>
      <c r="F125" s="113"/>
      <c r="G125" s="160"/>
      <c r="H125" s="46"/>
    </row>
    <row r="126" spans="1:8" ht="21" customHeight="1" hidden="1">
      <c r="A126" s="43" t="s">
        <v>231</v>
      </c>
      <c r="B126" s="38"/>
      <c r="C126" s="112" t="s">
        <v>51</v>
      </c>
      <c r="D126" s="112" t="s">
        <v>59</v>
      </c>
      <c r="E126" s="122" t="s">
        <v>232</v>
      </c>
      <c r="F126" s="113" t="s">
        <v>25</v>
      </c>
      <c r="G126" s="160"/>
      <c r="H126" s="46"/>
    </row>
    <row r="127" spans="1:8" ht="30.75" customHeight="1">
      <c r="A127" s="36" t="s">
        <v>229</v>
      </c>
      <c r="B127" s="38"/>
      <c r="C127" s="112" t="s">
        <v>51</v>
      </c>
      <c r="D127" s="112" t="s">
        <v>289</v>
      </c>
      <c r="E127" s="122"/>
      <c r="F127" s="113"/>
      <c r="G127" s="160" t="s">
        <v>308</v>
      </c>
      <c r="H127" s="46"/>
    </row>
    <row r="128" spans="1:8" ht="53.25" customHeight="1">
      <c r="A128" s="40" t="s">
        <v>327</v>
      </c>
      <c r="B128" s="38"/>
      <c r="C128" s="112" t="s">
        <v>51</v>
      </c>
      <c r="D128" s="112" t="s">
        <v>289</v>
      </c>
      <c r="E128" s="128" t="s">
        <v>318</v>
      </c>
      <c r="F128" s="113"/>
      <c r="G128" s="160" t="s">
        <v>308</v>
      </c>
      <c r="H128" s="46"/>
    </row>
    <row r="129" spans="1:8" ht="103.5" customHeight="1">
      <c r="A129" s="40" t="s">
        <v>326</v>
      </c>
      <c r="B129" s="38"/>
      <c r="C129" s="112" t="s">
        <v>51</v>
      </c>
      <c r="D129" s="112" t="s">
        <v>289</v>
      </c>
      <c r="E129" s="128" t="s">
        <v>319</v>
      </c>
      <c r="F129" s="113"/>
      <c r="G129" s="160" t="s">
        <v>308</v>
      </c>
      <c r="H129" s="46"/>
    </row>
    <row r="130" spans="1:8" ht="30.75" customHeight="1">
      <c r="A130" s="40" t="s">
        <v>350</v>
      </c>
      <c r="B130" s="38"/>
      <c r="C130" s="112" t="s">
        <v>51</v>
      </c>
      <c r="D130" s="112" t="s">
        <v>289</v>
      </c>
      <c r="E130" s="128" t="s">
        <v>349</v>
      </c>
      <c r="F130" s="113"/>
      <c r="G130" s="160">
        <v>3000</v>
      </c>
      <c r="H130" s="46"/>
    </row>
    <row r="131" spans="1:8" ht="30" customHeight="1">
      <c r="A131" s="40" t="s">
        <v>290</v>
      </c>
      <c r="B131" s="38"/>
      <c r="C131" s="112" t="s">
        <v>51</v>
      </c>
      <c r="D131" s="112" t="s">
        <v>289</v>
      </c>
      <c r="E131" s="128" t="s">
        <v>351</v>
      </c>
      <c r="F131" s="113"/>
      <c r="G131" s="160" t="s">
        <v>308</v>
      </c>
      <c r="H131" s="46"/>
    </row>
    <row r="132" spans="1:8" ht="29.25" customHeight="1">
      <c r="A132" s="43" t="s">
        <v>271</v>
      </c>
      <c r="B132" s="38"/>
      <c r="C132" s="112" t="s">
        <v>51</v>
      </c>
      <c r="D132" s="112" t="s">
        <v>289</v>
      </c>
      <c r="E132" s="128" t="s">
        <v>351</v>
      </c>
      <c r="F132" s="113" t="s">
        <v>25</v>
      </c>
      <c r="G132" s="160" t="s">
        <v>308</v>
      </c>
      <c r="H132" s="46"/>
    </row>
    <row r="133" spans="1:7" ht="15" hidden="1">
      <c r="A133" s="36"/>
      <c r="B133" s="37"/>
      <c r="C133" s="111"/>
      <c r="D133" s="111"/>
      <c r="E133" s="121"/>
      <c r="F133" s="114"/>
      <c r="G133" s="159"/>
    </row>
    <row r="134" spans="1:7" ht="52.5" customHeight="1" hidden="1">
      <c r="A134" s="15"/>
      <c r="B134" s="38"/>
      <c r="C134" s="112"/>
      <c r="D134" s="112"/>
      <c r="E134" s="128"/>
      <c r="F134" s="115"/>
      <c r="G134" s="159"/>
    </row>
    <row r="135" spans="1:7" ht="110.25" customHeight="1" hidden="1">
      <c r="A135" s="15"/>
      <c r="B135" s="38"/>
      <c r="C135" s="112"/>
      <c r="D135" s="112"/>
      <c r="E135" s="122"/>
      <c r="F135" s="115"/>
      <c r="G135" s="159"/>
    </row>
    <row r="136" spans="1:7" ht="51" customHeight="1" hidden="1">
      <c r="A136" s="15"/>
      <c r="B136" s="37"/>
      <c r="C136" s="112"/>
      <c r="D136" s="112"/>
      <c r="E136" s="122"/>
      <c r="F136" s="115"/>
      <c r="G136" s="159"/>
    </row>
    <row r="137" spans="1:7" ht="15" hidden="1">
      <c r="A137" s="43"/>
      <c r="B137" s="38"/>
      <c r="C137" s="112"/>
      <c r="D137" s="112"/>
      <c r="E137" s="122"/>
      <c r="F137" s="113"/>
      <c r="G137" s="159"/>
    </row>
    <row r="138" spans="1:7" ht="26.25" hidden="1">
      <c r="A138" s="15" t="s">
        <v>213</v>
      </c>
      <c r="B138" s="38"/>
      <c r="C138" s="112" t="s">
        <v>21</v>
      </c>
      <c r="D138" s="112" t="s">
        <v>233</v>
      </c>
      <c r="E138" s="130" t="s">
        <v>226</v>
      </c>
      <c r="F138" s="113"/>
      <c r="G138" s="160"/>
    </row>
    <row r="139" spans="1:7" ht="25.5" hidden="1">
      <c r="A139" s="40" t="s">
        <v>212</v>
      </c>
      <c r="B139" s="38"/>
      <c r="C139" s="112" t="s">
        <v>21</v>
      </c>
      <c r="D139" s="112" t="s">
        <v>59</v>
      </c>
      <c r="E139" s="130" t="s">
        <v>226</v>
      </c>
      <c r="F139" s="115" t="s">
        <v>25</v>
      </c>
      <c r="G139" s="160"/>
    </row>
    <row r="140" spans="1:7" ht="25.5" hidden="1">
      <c r="A140" s="40" t="s">
        <v>212</v>
      </c>
      <c r="B140" s="38"/>
      <c r="C140" s="112" t="s">
        <v>21</v>
      </c>
      <c r="D140" s="112" t="s">
        <v>59</v>
      </c>
      <c r="E140" s="130" t="s">
        <v>226</v>
      </c>
      <c r="F140" s="113" t="s">
        <v>25</v>
      </c>
      <c r="G140" s="159"/>
    </row>
    <row r="141" spans="1:7" ht="15" hidden="1">
      <c r="A141" s="40"/>
      <c r="B141" s="38"/>
      <c r="C141" s="112"/>
      <c r="D141" s="112"/>
      <c r="E141" s="122"/>
      <c r="F141" s="113"/>
      <c r="G141" s="164"/>
    </row>
    <row r="142" spans="1:7" ht="15" hidden="1">
      <c r="A142" s="40"/>
      <c r="B142" s="38"/>
      <c r="C142" s="112"/>
      <c r="D142" s="112"/>
      <c r="E142" s="122"/>
      <c r="F142" s="113"/>
      <c r="G142" s="164"/>
    </row>
    <row r="143" spans="1:7" ht="15" hidden="1">
      <c r="A143" s="40" t="s">
        <v>234</v>
      </c>
      <c r="B143" s="38"/>
      <c r="C143" s="112" t="s">
        <v>21</v>
      </c>
      <c r="D143" s="112" t="s">
        <v>233</v>
      </c>
      <c r="E143" s="122"/>
      <c r="F143" s="113"/>
      <c r="G143" s="164"/>
    </row>
    <row r="144" spans="1:7" ht="15" hidden="1">
      <c r="A144" s="40"/>
      <c r="B144" s="38"/>
      <c r="C144" s="112"/>
      <c r="D144" s="112"/>
      <c r="E144" s="122"/>
      <c r="F144" s="113"/>
      <c r="G144" s="164"/>
    </row>
    <row r="145" spans="1:7" ht="15" hidden="1">
      <c r="A145" s="40"/>
      <c r="B145" s="38"/>
      <c r="C145" s="112"/>
      <c r="D145" s="112"/>
      <c r="E145" s="122"/>
      <c r="F145" s="113"/>
      <c r="G145" s="164"/>
    </row>
    <row r="146" spans="1:7" ht="15" hidden="1">
      <c r="A146" s="40"/>
      <c r="B146" s="38"/>
      <c r="C146" s="112"/>
      <c r="D146" s="112"/>
      <c r="E146" s="122"/>
      <c r="F146" s="113"/>
      <c r="G146" s="160"/>
    </row>
    <row r="147" spans="1:7" ht="15">
      <c r="A147" s="107" t="s">
        <v>234</v>
      </c>
      <c r="B147" s="37"/>
      <c r="C147" s="111" t="s">
        <v>21</v>
      </c>
      <c r="D147" s="111"/>
      <c r="E147" s="121"/>
      <c r="F147" s="136"/>
      <c r="G147" s="157">
        <v>464510</v>
      </c>
    </row>
    <row r="148" spans="1:7" ht="15">
      <c r="A148" s="40" t="s">
        <v>359</v>
      </c>
      <c r="B148" s="38"/>
      <c r="C148" s="112" t="s">
        <v>21</v>
      </c>
      <c r="D148" s="112" t="s">
        <v>233</v>
      </c>
      <c r="E148" s="122"/>
      <c r="F148" s="113"/>
      <c r="G148" s="160">
        <v>464510</v>
      </c>
    </row>
    <row r="149" spans="1:7" ht="51">
      <c r="A149" s="40" t="s">
        <v>320</v>
      </c>
      <c r="B149" s="38"/>
      <c r="C149" s="112" t="s">
        <v>21</v>
      </c>
      <c r="D149" s="112" t="s">
        <v>233</v>
      </c>
      <c r="E149" s="122" t="s">
        <v>291</v>
      </c>
      <c r="F149" s="113"/>
      <c r="G149" s="160">
        <v>464510</v>
      </c>
    </row>
    <row r="150" spans="1:7" ht="76.5">
      <c r="A150" s="40" t="s">
        <v>366</v>
      </c>
      <c r="B150" s="38"/>
      <c r="C150" s="112" t="s">
        <v>21</v>
      </c>
      <c r="D150" s="112" t="s">
        <v>233</v>
      </c>
      <c r="E150" s="122" t="s">
        <v>360</v>
      </c>
      <c r="F150" s="113"/>
      <c r="G150" s="160">
        <v>464510</v>
      </c>
    </row>
    <row r="151" spans="1:7" ht="51">
      <c r="A151" s="40" t="s">
        <v>367</v>
      </c>
      <c r="B151" s="38"/>
      <c r="C151" s="112" t="s">
        <v>21</v>
      </c>
      <c r="D151" s="112" t="s">
        <v>233</v>
      </c>
      <c r="E151" s="122" t="s">
        <v>361</v>
      </c>
      <c r="F151" s="113"/>
      <c r="G151" s="160">
        <v>464510</v>
      </c>
    </row>
    <row r="152" spans="1:7" ht="38.25">
      <c r="A152" s="40" t="s">
        <v>364</v>
      </c>
      <c r="B152" s="38"/>
      <c r="C152" s="112" t="s">
        <v>21</v>
      </c>
      <c r="D152" s="112" t="s">
        <v>233</v>
      </c>
      <c r="E152" s="122" t="s">
        <v>362</v>
      </c>
      <c r="F152" s="113"/>
      <c r="G152" s="160">
        <v>255915</v>
      </c>
    </row>
    <row r="153" spans="1:7" ht="25.5">
      <c r="A153" s="40" t="s">
        <v>271</v>
      </c>
      <c r="B153" s="38"/>
      <c r="C153" s="112" t="s">
        <v>21</v>
      </c>
      <c r="D153" s="112" t="s">
        <v>233</v>
      </c>
      <c r="E153" s="122" t="s">
        <v>362</v>
      </c>
      <c r="F153" s="113" t="s">
        <v>25</v>
      </c>
      <c r="G153" s="160">
        <v>255915</v>
      </c>
    </row>
    <row r="154" spans="1:7" ht="38.25">
      <c r="A154" s="40" t="s">
        <v>365</v>
      </c>
      <c r="B154" s="38"/>
      <c r="C154" s="112" t="s">
        <v>21</v>
      </c>
      <c r="D154" s="112" t="s">
        <v>233</v>
      </c>
      <c r="E154" s="122" t="s">
        <v>363</v>
      </c>
      <c r="F154" s="113"/>
      <c r="G154" s="160">
        <v>193595</v>
      </c>
    </row>
    <row r="155" spans="1:7" ht="25.5">
      <c r="A155" s="40" t="s">
        <v>271</v>
      </c>
      <c r="B155" s="38"/>
      <c r="C155" s="112" t="s">
        <v>21</v>
      </c>
      <c r="D155" s="112" t="s">
        <v>233</v>
      </c>
      <c r="E155" s="122" t="s">
        <v>363</v>
      </c>
      <c r="F155" s="113" t="s">
        <v>25</v>
      </c>
      <c r="G155" s="160">
        <v>193595</v>
      </c>
    </row>
    <row r="156" spans="1:7" ht="38.25">
      <c r="A156" s="40" t="s">
        <v>386</v>
      </c>
      <c r="B156" s="38"/>
      <c r="C156" s="112" t="s">
        <v>21</v>
      </c>
      <c r="D156" s="112" t="s">
        <v>233</v>
      </c>
      <c r="E156" s="122" t="s">
        <v>385</v>
      </c>
      <c r="F156" s="113"/>
      <c r="G156" s="160">
        <v>15000</v>
      </c>
    </row>
    <row r="157" spans="1:7" ht="25.5">
      <c r="A157" s="40" t="s">
        <v>271</v>
      </c>
      <c r="B157" s="38"/>
      <c r="C157" s="112" t="s">
        <v>21</v>
      </c>
      <c r="D157" s="112" t="s">
        <v>233</v>
      </c>
      <c r="E157" s="122" t="s">
        <v>385</v>
      </c>
      <c r="F157" s="113" t="s">
        <v>25</v>
      </c>
      <c r="G157" s="160">
        <v>15000</v>
      </c>
    </row>
    <row r="158" spans="1:7" ht="15">
      <c r="A158" s="36" t="s">
        <v>64</v>
      </c>
      <c r="B158" s="37" t="s">
        <v>10</v>
      </c>
      <c r="C158" s="111" t="s">
        <v>61</v>
      </c>
      <c r="D158" s="111"/>
      <c r="E158" s="121"/>
      <c r="F158" s="114"/>
      <c r="G158" s="157">
        <v>3219140.71</v>
      </c>
    </row>
    <row r="159" spans="1:7" ht="15" hidden="1">
      <c r="A159" s="36" t="s">
        <v>65</v>
      </c>
      <c r="B159" s="37" t="s">
        <v>10</v>
      </c>
      <c r="C159" s="111" t="s">
        <v>61</v>
      </c>
      <c r="D159" s="111" t="s">
        <v>12</v>
      </c>
      <c r="E159" s="121"/>
      <c r="F159" s="114"/>
      <c r="G159" s="166"/>
    </row>
    <row r="160" spans="1:7" ht="15" hidden="1">
      <c r="A160" s="15" t="s">
        <v>66</v>
      </c>
      <c r="B160" s="38" t="s">
        <v>10</v>
      </c>
      <c r="C160" s="115" t="s">
        <v>61</v>
      </c>
      <c r="D160" s="115" t="s">
        <v>12</v>
      </c>
      <c r="E160" s="128" t="s">
        <v>67</v>
      </c>
      <c r="F160" s="115"/>
      <c r="G160" s="164"/>
    </row>
    <row r="161" spans="1:7" ht="39" hidden="1">
      <c r="A161" s="47" t="s">
        <v>68</v>
      </c>
      <c r="B161" s="38" t="s">
        <v>10</v>
      </c>
      <c r="C161" s="115" t="s">
        <v>61</v>
      </c>
      <c r="D161" s="115" t="s">
        <v>12</v>
      </c>
      <c r="E161" s="128" t="s">
        <v>69</v>
      </c>
      <c r="F161" s="115" t="s">
        <v>7</v>
      </c>
      <c r="G161" s="164"/>
    </row>
    <row r="162" spans="1:7" ht="15" hidden="1">
      <c r="A162" s="15" t="s">
        <v>70</v>
      </c>
      <c r="B162" s="38" t="s">
        <v>10</v>
      </c>
      <c r="C162" s="115" t="s">
        <v>61</v>
      </c>
      <c r="D162" s="115" t="s">
        <v>12</v>
      </c>
      <c r="E162" s="128" t="s">
        <v>69</v>
      </c>
      <c r="F162" s="115" t="s">
        <v>71</v>
      </c>
      <c r="G162" s="164"/>
    </row>
    <row r="163" spans="1:7" ht="31.5" customHeight="1" hidden="1">
      <c r="A163" s="15" t="s">
        <v>72</v>
      </c>
      <c r="B163" s="38" t="s">
        <v>10</v>
      </c>
      <c r="C163" s="112" t="s">
        <v>61</v>
      </c>
      <c r="D163" s="112" t="s">
        <v>12</v>
      </c>
      <c r="E163" s="122" t="s">
        <v>73</v>
      </c>
      <c r="F163" s="115"/>
      <c r="G163" s="164"/>
    </row>
    <row r="164" spans="1:7" ht="26.25" customHeight="1" hidden="1">
      <c r="A164" s="48" t="s">
        <v>74</v>
      </c>
      <c r="B164" s="38" t="s">
        <v>10</v>
      </c>
      <c r="C164" s="112" t="s">
        <v>61</v>
      </c>
      <c r="D164" s="112" t="s">
        <v>12</v>
      </c>
      <c r="E164" s="122" t="s">
        <v>73</v>
      </c>
      <c r="F164" s="113" t="s">
        <v>75</v>
      </c>
      <c r="G164" s="164"/>
    </row>
    <row r="165" spans="1:7" ht="16.5" customHeight="1" hidden="1">
      <c r="A165" s="48" t="s">
        <v>76</v>
      </c>
      <c r="B165" s="38" t="s">
        <v>10</v>
      </c>
      <c r="C165" s="112" t="s">
        <v>61</v>
      </c>
      <c r="D165" s="112" t="s">
        <v>12</v>
      </c>
      <c r="E165" s="122" t="s">
        <v>73</v>
      </c>
      <c r="F165" s="113" t="s">
        <v>77</v>
      </c>
      <c r="G165" s="164"/>
    </row>
    <row r="166" spans="1:7" ht="27.75" customHeight="1" hidden="1">
      <c r="A166" s="48" t="s">
        <v>78</v>
      </c>
      <c r="B166" s="38" t="s">
        <v>10</v>
      </c>
      <c r="C166" s="112" t="s">
        <v>61</v>
      </c>
      <c r="D166" s="112" t="s">
        <v>12</v>
      </c>
      <c r="E166" s="122" t="s">
        <v>73</v>
      </c>
      <c r="F166" s="113" t="s">
        <v>79</v>
      </c>
      <c r="G166" s="164"/>
    </row>
    <row r="167" spans="1:7" s="88" customFormat="1" ht="26.25" hidden="1">
      <c r="A167" s="15" t="s">
        <v>147</v>
      </c>
      <c r="B167" s="38" t="s">
        <v>10</v>
      </c>
      <c r="C167" s="112" t="s">
        <v>61</v>
      </c>
      <c r="D167" s="112" t="s">
        <v>12</v>
      </c>
      <c r="E167" s="128" t="s">
        <v>144</v>
      </c>
      <c r="F167" s="137"/>
      <c r="G167" s="164"/>
    </row>
    <row r="168" spans="1:7" s="88" customFormat="1" ht="26.25" hidden="1">
      <c r="A168" s="15" t="s">
        <v>148</v>
      </c>
      <c r="B168" s="38" t="s">
        <v>10</v>
      </c>
      <c r="C168" s="112" t="s">
        <v>61</v>
      </c>
      <c r="D168" s="112" t="s">
        <v>12</v>
      </c>
      <c r="E168" s="128" t="s">
        <v>145</v>
      </c>
      <c r="F168" s="137"/>
      <c r="G168" s="164"/>
    </row>
    <row r="169" spans="1:7" s="88" customFormat="1" ht="25.5" hidden="1">
      <c r="A169" s="95" t="s">
        <v>175</v>
      </c>
      <c r="B169" s="38" t="s">
        <v>10</v>
      </c>
      <c r="C169" s="112" t="s">
        <v>61</v>
      </c>
      <c r="D169" s="112" t="s">
        <v>12</v>
      </c>
      <c r="E169" s="128" t="s">
        <v>176</v>
      </c>
      <c r="F169" s="137"/>
      <c r="G169" s="164"/>
    </row>
    <row r="170" spans="1:7" s="88" customFormat="1" ht="15" hidden="1">
      <c r="A170" s="96" t="s">
        <v>24</v>
      </c>
      <c r="B170" s="38" t="s">
        <v>10</v>
      </c>
      <c r="C170" s="112" t="s">
        <v>61</v>
      </c>
      <c r="D170" s="112" t="s">
        <v>12</v>
      </c>
      <c r="E170" s="128" t="s">
        <v>176</v>
      </c>
      <c r="F170" s="137" t="s">
        <v>25</v>
      </c>
      <c r="G170" s="164"/>
    </row>
    <row r="171" spans="1:7" ht="15" hidden="1">
      <c r="A171" s="36" t="s">
        <v>80</v>
      </c>
      <c r="B171" s="37" t="s">
        <v>10</v>
      </c>
      <c r="C171" s="114" t="s">
        <v>61</v>
      </c>
      <c r="D171" s="114" t="s">
        <v>16</v>
      </c>
      <c r="E171" s="127"/>
      <c r="F171" s="114"/>
      <c r="G171" s="157"/>
    </row>
    <row r="172" spans="1:7" s="88" customFormat="1" ht="54" customHeight="1" hidden="1">
      <c r="A172" s="15" t="s">
        <v>207</v>
      </c>
      <c r="B172" s="38" t="s">
        <v>10</v>
      </c>
      <c r="C172" s="112" t="s">
        <v>61</v>
      </c>
      <c r="D172" s="112" t="s">
        <v>16</v>
      </c>
      <c r="E172" s="122" t="s">
        <v>149</v>
      </c>
      <c r="F172" s="115"/>
      <c r="G172" s="160"/>
    </row>
    <row r="173" spans="1:7" s="88" customFormat="1" ht="29.25" customHeight="1" hidden="1">
      <c r="A173" s="15" t="s">
        <v>206</v>
      </c>
      <c r="B173" s="38" t="s">
        <v>10</v>
      </c>
      <c r="C173" s="112" t="s">
        <v>61</v>
      </c>
      <c r="D173" s="112" t="s">
        <v>16</v>
      </c>
      <c r="E173" s="122" t="s">
        <v>186</v>
      </c>
      <c r="F173" s="115"/>
      <c r="G173" s="160"/>
    </row>
    <row r="174" spans="1:7" s="88" customFormat="1" ht="15" customHeight="1" hidden="1">
      <c r="A174" s="98" t="s">
        <v>47</v>
      </c>
      <c r="B174" s="38" t="s">
        <v>10</v>
      </c>
      <c r="C174" s="112" t="s">
        <v>61</v>
      </c>
      <c r="D174" s="112" t="s">
        <v>16</v>
      </c>
      <c r="E174" s="122" t="s">
        <v>186</v>
      </c>
      <c r="F174" s="137" t="s">
        <v>81</v>
      </c>
      <c r="G174" s="160"/>
    </row>
    <row r="175" spans="1:256" s="88" customFormat="1" ht="15" customHeight="1" hidden="1">
      <c r="A175" s="99" t="s">
        <v>150</v>
      </c>
      <c r="B175" s="38" t="s">
        <v>10</v>
      </c>
      <c r="C175" s="112" t="s">
        <v>61</v>
      </c>
      <c r="D175" s="112" t="s">
        <v>16</v>
      </c>
      <c r="E175" s="131" t="s">
        <v>153</v>
      </c>
      <c r="F175" s="138"/>
      <c r="G175" s="159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4"/>
      <c r="BQ175" s="94"/>
      <c r="BR175" s="94"/>
      <c r="BS175" s="94"/>
      <c r="BT175" s="94"/>
      <c r="BU175" s="94"/>
      <c r="BV175" s="94"/>
      <c r="BW175" s="94"/>
      <c r="BX175" s="94"/>
      <c r="BY175" s="94"/>
      <c r="BZ175" s="94"/>
      <c r="CA175" s="94"/>
      <c r="CB175" s="94"/>
      <c r="CC175" s="94"/>
      <c r="CD175" s="94"/>
      <c r="CE175" s="94"/>
      <c r="CF175" s="94"/>
      <c r="CG175" s="94"/>
      <c r="CH175" s="94"/>
      <c r="CI175" s="94"/>
      <c r="CJ175" s="94"/>
      <c r="CK175" s="94"/>
      <c r="CL175" s="94"/>
      <c r="CM175" s="94"/>
      <c r="CN175" s="94"/>
      <c r="CO175" s="94"/>
      <c r="CP175" s="94"/>
      <c r="CQ175" s="94"/>
      <c r="CR175" s="94"/>
      <c r="CS175" s="94"/>
      <c r="CT175" s="94"/>
      <c r="CU175" s="94"/>
      <c r="CV175" s="94"/>
      <c r="CW175" s="94"/>
      <c r="CX175" s="94"/>
      <c r="CY175" s="94"/>
      <c r="CZ175" s="94"/>
      <c r="DA175" s="94"/>
      <c r="DB175" s="94"/>
      <c r="DC175" s="94"/>
      <c r="DD175" s="94"/>
      <c r="DE175" s="94"/>
      <c r="DF175" s="94"/>
      <c r="DG175" s="94"/>
      <c r="DH175" s="94"/>
      <c r="DI175" s="94"/>
      <c r="DJ175" s="94"/>
      <c r="DK175" s="94"/>
      <c r="DL175" s="94"/>
      <c r="DM175" s="94"/>
      <c r="DN175" s="94"/>
      <c r="DO175" s="94"/>
      <c r="DP175" s="94"/>
      <c r="DQ175" s="94"/>
      <c r="DR175" s="94"/>
      <c r="DS175" s="94"/>
      <c r="DT175" s="94"/>
      <c r="DU175" s="94"/>
      <c r="DV175" s="94"/>
      <c r="DW175" s="94"/>
      <c r="DX175" s="94"/>
      <c r="DY175" s="94"/>
      <c r="DZ175" s="94"/>
      <c r="EA175" s="94"/>
      <c r="EB175" s="94"/>
      <c r="EC175" s="94"/>
      <c r="ED175" s="94"/>
      <c r="EE175" s="94"/>
      <c r="EF175" s="94"/>
      <c r="EG175" s="94"/>
      <c r="EH175" s="94"/>
      <c r="EI175" s="94"/>
      <c r="EJ175" s="94"/>
      <c r="EK175" s="94"/>
      <c r="EL175" s="94"/>
      <c r="EM175" s="94"/>
      <c r="EN175" s="94"/>
      <c r="EO175" s="94"/>
      <c r="EP175" s="94"/>
      <c r="EQ175" s="94"/>
      <c r="ER175" s="94"/>
      <c r="ES175" s="94"/>
      <c r="ET175" s="94"/>
      <c r="EU175" s="94"/>
      <c r="EV175" s="94"/>
      <c r="EW175" s="94"/>
      <c r="EX175" s="94"/>
      <c r="EY175" s="94"/>
      <c r="EZ175" s="94"/>
      <c r="FA175" s="94"/>
      <c r="FB175" s="94"/>
      <c r="FC175" s="94"/>
      <c r="FD175" s="94"/>
      <c r="FE175" s="94"/>
      <c r="FF175" s="94"/>
      <c r="FG175" s="94"/>
      <c r="FH175" s="94"/>
      <c r="FI175" s="94"/>
      <c r="FJ175" s="94"/>
      <c r="FK175" s="94"/>
      <c r="FL175" s="94"/>
      <c r="FM175" s="94"/>
      <c r="FN175" s="94"/>
      <c r="FO175" s="94"/>
      <c r="FP175" s="94"/>
      <c r="FQ175" s="94"/>
      <c r="FR175" s="94"/>
      <c r="FS175" s="94"/>
      <c r="FT175" s="94"/>
      <c r="FU175" s="94"/>
      <c r="FV175" s="94"/>
      <c r="FW175" s="94"/>
      <c r="FX175" s="94"/>
      <c r="FY175" s="94"/>
      <c r="FZ175" s="94"/>
      <c r="GA175" s="94"/>
      <c r="GB175" s="94"/>
      <c r="GC175" s="94"/>
      <c r="GD175" s="94"/>
      <c r="GE175" s="94"/>
      <c r="GF175" s="94"/>
      <c r="GG175" s="94"/>
      <c r="GH175" s="94"/>
      <c r="GI175" s="94"/>
      <c r="GJ175" s="94"/>
      <c r="GK175" s="94"/>
      <c r="GL175" s="94"/>
      <c r="GM175" s="94"/>
      <c r="GN175" s="94"/>
      <c r="GO175" s="94"/>
      <c r="GP175" s="94"/>
      <c r="GQ175" s="94"/>
      <c r="GR175" s="94"/>
      <c r="GS175" s="94"/>
      <c r="GT175" s="94"/>
      <c r="GU175" s="94"/>
      <c r="GV175" s="94"/>
      <c r="GW175" s="94"/>
      <c r="GX175" s="94"/>
      <c r="GY175" s="94"/>
      <c r="GZ175" s="94"/>
      <c r="HA175" s="94"/>
      <c r="HB175" s="94"/>
      <c r="HC175" s="94"/>
      <c r="HD175" s="94"/>
      <c r="HE175" s="94"/>
      <c r="HF175" s="94"/>
      <c r="HG175" s="94"/>
      <c r="HH175" s="94"/>
      <c r="HI175" s="94"/>
      <c r="HJ175" s="94"/>
      <c r="HK175" s="94"/>
      <c r="HL175" s="94"/>
      <c r="HM175" s="94"/>
      <c r="HN175" s="94"/>
      <c r="HO175" s="94"/>
      <c r="HP175" s="94"/>
      <c r="HQ175" s="94"/>
      <c r="HR175" s="94"/>
      <c r="HS175" s="94"/>
      <c r="HT175" s="94"/>
      <c r="HU175" s="94"/>
      <c r="HV175" s="94"/>
      <c r="HW175" s="94"/>
      <c r="HX175" s="94"/>
      <c r="HY175" s="94"/>
      <c r="HZ175" s="94"/>
      <c r="IA175" s="94"/>
      <c r="IB175" s="94"/>
      <c r="IC175" s="94"/>
      <c r="ID175" s="94"/>
      <c r="IE175" s="94"/>
      <c r="IF175" s="94"/>
      <c r="IG175" s="94"/>
      <c r="IH175" s="94"/>
      <c r="II175" s="94"/>
      <c r="IJ175" s="94"/>
      <c r="IK175" s="94"/>
      <c r="IL175" s="94"/>
      <c r="IM175" s="94"/>
      <c r="IN175" s="94"/>
      <c r="IO175" s="94"/>
      <c r="IP175" s="94"/>
      <c r="IQ175" s="94"/>
      <c r="IR175" s="94"/>
      <c r="IS175" s="94"/>
      <c r="IT175" s="94"/>
      <c r="IU175" s="94"/>
      <c r="IV175" s="94"/>
    </row>
    <row r="176" spans="1:256" s="88" customFormat="1" ht="14.25" customHeight="1" hidden="1">
      <c r="A176" s="98" t="s">
        <v>47</v>
      </c>
      <c r="B176" s="38" t="s">
        <v>10</v>
      </c>
      <c r="C176" s="112" t="s">
        <v>61</v>
      </c>
      <c r="D176" s="112" t="s">
        <v>16</v>
      </c>
      <c r="E176" s="122" t="s">
        <v>153</v>
      </c>
      <c r="F176" s="137" t="s">
        <v>81</v>
      </c>
      <c r="G176" s="159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  <c r="BR176" s="94"/>
      <c r="BS176" s="94"/>
      <c r="BT176" s="94"/>
      <c r="BU176" s="94"/>
      <c r="BV176" s="94"/>
      <c r="BW176" s="94"/>
      <c r="BX176" s="94"/>
      <c r="BY176" s="94"/>
      <c r="BZ176" s="94"/>
      <c r="CA176" s="94"/>
      <c r="CB176" s="94"/>
      <c r="CC176" s="94"/>
      <c r="CD176" s="94"/>
      <c r="CE176" s="94"/>
      <c r="CF176" s="94"/>
      <c r="CG176" s="94"/>
      <c r="CH176" s="94"/>
      <c r="CI176" s="94"/>
      <c r="CJ176" s="94"/>
      <c r="CK176" s="94"/>
      <c r="CL176" s="94"/>
      <c r="CM176" s="94"/>
      <c r="CN176" s="94"/>
      <c r="CO176" s="94"/>
      <c r="CP176" s="94"/>
      <c r="CQ176" s="94"/>
      <c r="CR176" s="94"/>
      <c r="CS176" s="94"/>
      <c r="CT176" s="94"/>
      <c r="CU176" s="94"/>
      <c r="CV176" s="94"/>
      <c r="CW176" s="94"/>
      <c r="CX176" s="94"/>
      <c r="CY176" s="94"/>
      <c r="CZ176" s="94"/>
      <c r="DA176" s="94"/>
      <c r="DB176" s="94"/>
      <c r="DC176" s="94"/>
      <c r="DD176" s="94"/>
      <c r="DE176" s="94"/>
      <c r="DF176" s="94"/>
      <c r="DG176" s="94"/>
      <c r="DH176" s="94"/>
      <c r="DI176" s="94"/>
      <c r="DJ176" s="94"/>
      <c r="DK176" s="94"/>
      <c r="DL176" s="94"/>
      <c r="DM176" s="94"/>
      <c r="DN176" s="94"/>
      <c r="DO176" s="94"/>
      <c r="DP176" s="94"/>
      <c r="DQ176" s="94"/>
      <c r="DR176" s="94"/>
      <c r="DS176" s="94"/>
      <c r="DT176" s="94"/>
      <c r="DU176" s="94"/>
      <c r="DV176" s="94"/>
      <c r="DW176" s="94"/>
      <c r="DX176" s="94"/>
      <c r="DY176" s="94"/>
      <c r="DZ176" s="94"/>
      <c r="EA176" s="94"/>
      <c r="EB176" s="94"/>
      <c r="EC176" s="94"/>
      <c r="ED176" s="94"/>
      <c r="EE176" s="94"/>
      <c r="EF176" s="94"/>
      <c r="EG176" s="94"/>
      <c r="EH176" s="94"/>
      <c r="EI176" s="94"/>
      <c r="EJ176" s="94"/>
      <c r="EK176" s="94"/>
      <c r="EL176" s="94"/>
      <c r="EM176" s="94"/>
      <c r="EN176" s="94"/>
      <c r="EO176" s="94"/>
      <c r="EP176" s="94"/>
      <c r="EQ176" s="94"/>
      <c r="ER176" s="94"/>
      <c r="ES176" s="94"/>
      <c r="ET176" s="94"/>
      <c r="EU176" s="94"/>
      <c r="EV176" s="94"/>
      <c r="EW176" s="94"/>
      <c r="EX176" s="94"/>
      <c r="EY176" s="94"/>
      <c r="EZ176" s="94"/>
      <c r="FA176" s="94"/>
      <c r="FB176" s="94"/>
      <c r="FC176" s="94"/>
      <c r="FD176" s="94"/>
      <c r="FE176" s="94"/>
      <c r="FF176" s="94"/>
      <c r="FG176" s="94"/>
      <c r="FH176" s="94"/>
      <c r="FI176" s="94"/>
      <c r="FJ176" s="94"/>
      <c r="FK176" s="94"/>
      <c r="FL176" s="94"/>
      <c r="FM176" s="94"/>
      <c r="FN176" s="94"/>
      <c r="FO176" s="94"/>
      <c r="FP176" s="94"/>
      <c r="FQ176" s="94"/>
      <c r="FR176" s="94"/>
      <c r="FS176" s="94"/>
      <c r="FT176" s="94"/>
      <c r="FU176" s="94"/>
      <c r="FV176" s="94"/>
      <c r="FW176" s="94"/>
      <c r="FX176" s="94"/>
      <c r="FY176" s="94"/>
      <c r="FZ176" s="94"/>
      <c r="GA176" s="94"/>
      <c r="GB176" s="94"/>
      <c r="GC176" s="94"/>
      <c r="GD176" s="94"/>
      <c r="GE176" s="94"/>
      <c r="GF176" s="94"/>
      <c r="GG176" s="94"/>
      <c r="GH176" s="94"/>
      <c r="GI176" s="94"/>
      <c r="GJ176" s="94"/>
      <c r="GK176" s="94"/>
      <c r="GL176" s="94"/>
      <c r="GM176" s="94"/>
      <c r="GN176" s="94"/>
      <c r="GO176" s="94"/>
      <c r="GP176" s="94"/>
      <c r="GQ176" s="94"/>
      <c r="GR176" s="94"/>
      <c r="GS176" s="94"/>
      <c r="GT176" s="94"/>
      <c r="GU176" s="94"/>
      <c r="GV176" s="94"/>
      <c r="GW176" s="94"/>
      <c r="GX176" s="94"/>
      <c r="GY176" s="94"/>
      <c r="GZ176" s="94"/>
      <c r="HA176" s="94"/>
      <c r="HB176" s="94"/>
      <c r="HC176" s="94"/>
      <c r="HD176" s="94"/>
      <c r="HE176" s="94"/>
      <c r="HF176" s="94"/>
      <c r="HG176" s="94"/>
      <c r="HH176" s="94"/>
      <c r="HI176" s="94"/>
      <c r="HJ176" s="94"/>
      <c r="HK176" s="94"/>
      <c r="HL176" s="94"/>
      <c r="HM176" s="94"/>
      <c r="HN176" s="94"/>
      <c r="HO176" s="94"/>
      <c r="HP176" s="94"/>
      <c r="HQ176" s="94"/>
      <c r="HR176" s="94"/>
      <c r="HS176" s="94"/>
      <c r="HT176" s="94"/>
      <c r="HU176" s="94"/>
      <c r="HV176" s="94"/>
      <c r="HW176" s="94"/>
      <c r="HX176" s="94"/>
      <c r="HY176" s="94"/>
      <c r="HZ176" s="94"/>
      <c r="IA176" s="94"/>
      <c r="IB176" s="94"/>
      <c r="IC176" s="94"/>
      <c r="ID176" s="94"/>
      <c r="IE176" s="94"/>
      <c r="IF176" s="94"/>
      <c r="IG176" s="94"/>
      <c r="IH176" s="94"/>
      <c r="II176" s="94"/>
      <c r="IJ176" s="94"/>
      <c r="IK176" s="94"/>
      <c r="IL176" s="94"/>
      <c r="IM176" s="94"/>
      <c r="IN176" s="94"/>
      <c r="IO176" s="94"/>
      <c r="IP176" s="94"/>
      <c r="IQ176" s="94"/>
      <c r="IR176" s="94"/>
      <c r="IS176" s="94"/>
      <c r="IT176" s="94"/>
      <c r="IU176" s="94"/>
      <c r="IV176" s="94"/>
    </row>
    <row r="177" spans="1:7" s="88" customFormat="1" ht="27.75" customHeight="1" hidden="1">
      <c r="A177" s="15" t="s">
        <v>151</v>
      </c>
      <c r="B177" s="38" t="s">
        <v>10</v>
      </c>
      <c r="C177" s="112" t="s">
        <v>61</v>
      </c>
      <c r="D177" s="112" t="s">
        <v>16</v>
      </c>
      <c r="E177" s="122" t="s">
        <v>152</v>
      </c>
      <c r="F177" s="115"/>
      <c r="G177" s="167"/>
    </row>
    <row r="178" spans="1:7" s="88" customFormat="1" ht="15.75" customHeight="1" hidden="1">
      <c r="A178" s="98" t="s">
        <v>47</v>
      </c>
      <c r="B178" s="38" t="s">
        <v>10</v>
      </c>
      <c r="C178" s="112" t="s">
        <v>61</v>
      </c>
      <c r="D178" s="112" t="s">
        <v>16</v>
      </c>
      <c r="E178" s="122" t="s">
        <v>152</v>
      </c>
      <c r="F178" s="137" t="s">
        <v>81</v>
      </c>
      <c r="G178" s="160"/>
    </row>
    <row r="179" spans="1:7" s="88" customFormat="1" ht="26.25" customHeight="1" hidden="1">
      <c r="A179" s="15" t="s">
        <v>205</v>
      </c>
      <c r="B179" s="38" t="s">
        <v>10</v>
      </c>
      <c r="C179" s="112" t="s">
        <v>61</v>
      </c>
      <c r="D179" s="112" t="s">
        <v>16</v>
      </c>
      <c r="E179" s="128" t="s">
        <v>144</v>
      </c>
      <c r="F179" s="139"/>
      <c r="G179" s="160"/>
    </row>
    <row r="180" spans="1:7" s="88" customFormat="1" ht="31.5" customHeight="1" hidden="1">
      <c r="A180" s="15" t="s">
        <v>204</v>
      </c>
      <c r="B180" s="38" t="s">
        <v>10</v>
      </c>
      <c r="C180" s="112" t="s">
        <v>61</v>
      </c>
      <c r="D180" s="112" t="s">
        <v>16</v>
      </c>
      <c r="E180" s="128" t="s">
        <v>145</v>
      </c>
      <c r="F180" s="139"/>
      <c r="G180" s="160"/>
    </row>
    <row r="181" spans="1:7" s="88" customFormat="1" ht="69" customHeight="1" hidden="1">
      <c r="A181" s="97" t="s">
        <v>177</v>
      </c>
      <c r="B181" s="38" t="s">
        <v>10</v>
      </c>
      <c r="C181" s="112" t="s">
        <v>61</v>
      </c>
      <c r="D181" s="112" t="s">
        <v>16</v>
      </c>
      <c r="E181" s="122" t="s">
        <v>178</v>
      </c>
      <c r="F181" s="137"/>
      <c r="G181" s="160"/>
    </row>
    <row r="182" spans="1:7" s="88" customFormat="1" ht="17.25" customHeight="1" hidden="1">
      <c r="A182" s="95" t="s">
        <v>30</v>
      </c>
      <c r="B182" s="38" t="s">
        <v>10</v>
      </c>
      <c r="C182" s="112" t="s">
        <v>61</v>
      </c>
      <c r="D182" s="112" t="s">
        <v>16</v>
      </c>
      <c r="E182" s="122" t="s">
        <v>178</v>
      </c>
      <c r="F182" s="137" t="s">
        <v>31</v>
      </c>
      <c r="G182" s="160"/>
    </row>
    <row r="183" spans="1:7" s="88" customFormat="1" ht="25.5" customHeight="1" hidden="1">
      <c r="A183" s="92" t="s">
        <v>82</v>
      </c>
      <c r="B183" s="87" t="s">
        <v>10</v>
      </c>
      <c r="C183" s="116" t="s">
        <v>61</v>
      </c>
      <c r="D183" s="116" t="s">
        <v>16</v>
      </c>
      <c r="E183" s="122" t="s">
        <v>179</v>
      </c>
      <c r="F183" s="139" t="s">
        <v>83</v>
      </c>
      <c r="G183" s="168"/>
    </row>
    <row r="184" spans="1:7" s="88" customFormat="1" ht="25.5" customHeight="1" hidden="1">
      <c r="A184" s="93"/>
      <c r="B184" s="87" t="s">
        <v>10</v>
      </c>
      <c r="C184" s="116" t="s">
        <v>61</v>
      </c>
      <c r="D184" s="116" t="s">
        <v>16</v>
      </c>
      <c r="E184" s="122" t="s">
        <v>180</v>
      </c>
      <c r="F184" s="139" t="s">
        <v>84</v>
      </c>
      <c r="G184" s="168"/>
    </row>
    <row r="185" spans="1:7" s="88" customFormat="1" ht="25.5" customHeight="1" hidden="1">
      <c r="A185" s="92" t="s">
        <v>62</v>
      </c>
      <c r="B185" s="87" t="s">
        <v>10</v>
      </c>
      <c r="C185" s="116" t="s">
        <v>61</v>
      </c>
      <c r="D185" s="116" t="s">
        <v>16</v>
      </c>
      <c r="E185" s="122" t="s">
        <v>181</v>
      </c>
      <c r="F185" s="139"/>
      <c r="G185" s="168"/>
    </row>
    <row r="186" spans="1:7" s="88" customFormat="1" ht="16.5" customHeight="1" hidden="1">
      <c r="A186" s="91" t="s">
        <v>24</v>
      </c>
      <c r="B186" s="87" t="s">
        <v>10</v>
      </c>
      <c r="C186" s="116" t="s">
        <v>61</v>
      </c>
      <c r="D186" s="116" t="s">
        <v>16</v>
      </c>
      <c r="E186" s="122" t="s">
        <v>182</v>
      </c>
      <c r="F186" s="139" t="s">
        <v>25</v>
      </c>
      <c r="G186" s="168"/>
    </row>
    <row r="187" spans="1:7" s="88" customFormat="1" ht="17.25" customHeight="1" hidden="1">
      <c r="A187" s="91" t="s">
        <v>26</v>
      </c>
      <c r="B187" s="87" t="s">
        <v>10</v>
      </c>
      <c r="C187" s="116" t="s">
        <v>61</v>
      </c>
      <c r="D187" s="116" t="s">
        <v>16</v>
      </c>
      <c r="E187" s="122" t="s">
        <v>183</v>
      </c>
      <c r="F187" s="139" t="s">
        <v>27</v>
      </c>
      <c r="G187" s="168"/>
    </row>
    <row r="188" spans="1:7" s="88" customFormat="1" ht="7.5" customHeight="1" hidden="1">
      <c r="A188" s="91" t="s">
        <v>28</v>
      </c>
      <c r="B188" s="87" t="s">
        <v>10</v>
      </c>
      <c r="C188" s="116" t="s">
        <v>61</v>
      </c>
      <c r="D188" s="116" t="s">
        <v>16</v>
      </c>
      <c r="E188" s="122" t="s">
        <v>184</v>
      </c>
      <c r="F188" s="139" t="s">
        <v>29</v>
      </c>
      <c r="G188" s="168"/>
    </row>
    <row r="189" spans="1:7" s="88" customFormat="1" ht="50.25" customHeight="1" hidden="1">
      <c r="A189" s="91" t="s">
        <v>240</v>
      </c>
      <c r="B189" s="87"/>
      <c r="C189" s="116" t="s">
        <v>61</v>
      </c>
      <c r="D189" s="116" t="s">
        <v>16</v>
      </c>
      <c r="E189" s="112" t="s">
        <v>239</v>
      </c>
      <c r="F189" s="139"/>
      <c r="G189" s="168"/>
    </row>
    <row r="190" spans="1:7" s="88" customFormat="1" ht="25.5" customHeight="1" hidden="1">
      <c r="A190" s="40" t="s">
        <v>238</v>
      </c>
      <c r="B190" s="87"/>
      <c r="C190" s="116" t="s">
        <v>61</v>
      </c>
      <c r="D190" s="116" t="s">
        <v>16</v>
      </c>
      <c r="E190" s="112" t="s">
        <v>241</v>
      </c>
      <c r="F190" s="139"/>
      <c r="G190" s="168"/>
    </row>
    <row r="191" spans="1:7" s="88" customFormat="1" ht="27" customHeight="1" hidden="1">
      <c r="A191" s="40" t="s">
        <v>212</v>
      </c>
      <c r="B191" s="87"/>
      <c r="C191" s="116" t="s">
        <v>61</v>
      </c>
      <c r="D191" s="116" t="s">
        <v>16</v>
      </c>
      <c r="E191" s="112" t="s">
        <v>241</v>
      </c>
      <c r="F191" s="139" t="s">
        <v>25</v>
      </c>
      <c r="G191" s="168"/>
    </row>
    <row r="192" spans="1:7" s="88" customFormat="1" ht="27" customHeight="1" hidden="1">
      <c r="A192" s="40" t="s">
        <v>238</v>
      </c>
      <c r="B192" s="87"/>
      <c r="C192" s="116" t="s">
        <v>61</v>
      </c>
      <c r="D192" s="116" t="s">
        <v>16</v>
      </c>
      <c r="E192" s="112" t="s">
        <v>242</v>
      </c>
      <c r="F192" s="139"/>
      <c r="G192" s="168"/>
    </row>
    <row r="193" spans="1:7" s="88" customFormat="1" ht="27" customHeight="1" hidden="1">
      <c r="A193" s="40" t="s">
        <v>212</v>
      </c>
      <c r="B193" s="87"/>
      <c r="C193" s="116" t="s">
        <v>61</v>
      </c>
      <c r="D193" s="116" t="s">
        <v>16</v>
      </c>
      <c r="E193" s="112" t="s">
        <v>242</v>
      </c>
      <c r="F193" s="139" t="s">
        <v>25</v>
      </c>
      <c r="G193" s="168"/>
    </row>
    <row r="194" spans="1:7" s="88" customFormat="1" ht="27" customHeight="1" hidden="1">
      <c r="A194" s="15" t="s">
        <v>205</v>
      </c>
      <c r="B194" s="87"/>
      <c r="C194" s="116" t="s">
        <v>61</v>
      </c>
      <c r="D194" s="116" t="s">
        <v>16</v>
      </c>
      <c r="E194" s="112" t="s">
        <v>243</v>
      </c>
      <c r="F194" s="139"/>
      <c r="G194" s="168"/>
    </row>
    <row r="195" spans="1:7" s="88" customFormat="1" ht="27" customHeight="1" hidden="1">
      <c r="A195" s="15" t="s">
        <v>204</v>
      </c>
      <c r="B195" s="87"/>
      <c r="C195" s="116" t="s">
        <v>61</v>
      </c>
      <c r="D195" s="116" t="s">
        <v>16</v>
      </c>
      <c r="E195" s="112" t="s">
        <v>215</v>
      </c>
      <c r="F195" s="139"/>
      <c r="G195" s="168"/>
    </row>
    <row r="196" spans="1:7" s="88" customFormat="1" ht="15.75" customHeight="1" hidden="1">
      <c r="A196" s="45" t="s">
        <v>92</v>
      </c>
      <c r="B196" s="38" t="s">
        <v>10</v>
      </c>
      <c r="C196" s="115" t="s">
        <v>61</v>
      </c>
      <c r="D196" s="115" t="s">
        <v>16</v>
      </c>
      <c r="E196" s="112" t="s">
        <v>185</v>
      </c>
      <c r="F196" s="115"/>
      <c r="G196" s="160"/>
    </row>
    <row r="197" spans="1:7" s="88" customFormat="1" ht="25.5" hidden="1">
      <c r="A197" s="43" t="s">
        <v>231</v>
      </c>
      <c r="B197" s="38" t="s">
        <v>10</v>
      </c>
      <c r="C197" s="115" t="s">
        <v>61</v>
      </c>
      <c r="D197" s="115" t="s">
        <v>16</v>
      </c>
      <c r="E197" s="112" t="s">
        <v>185</v>
      </c>
      <c r="F197" s="137" t="s">
        <v>25</v>
      </c>
      <c r="G197" s="160"/>
    </row>
    <row r="198" spans="1:7" s="88" customFormat="1" ht="15" hidden="1">
      <c r="A198" s="91" t="s">
        <v>24</v>
      </c>
      <c r="B198" s="87" t="s">
        <v>10</v>
      </c>
      <c r="C198" s="117" t="s">
        <v>61</v>
      </c>
      <c r="D198" s="117" t="s">
        <v>16</v>
      </c>
      <c r="E198" s="132" t="s">
        <v>63</v>
      </c>
      <c r="F198" s="139" t="s">
        <v>25</v>
      </c>
      <c r="G198" s="169"/>
    </row>
    <row r="199" spans="1:7" s="88" customFormat="1" ht="15" hidden="1">
      <c r="A199" s="91" t="s">
        <v>26</v>
      </c>
      <c r="B199" s="87" t="s">
        <v>10</v>
      </c>
      <c r="C199" s="117" t="s">
        <v>61</v>
      </c>
      <c r="D199" s="117" t="s">
        <v>16</v>
      </c>
      <c r="E199" s="132" t="s">
        <v>63</v>
      </c>
      <c r="F199" s="117" t="s">
        <v>27</v>
      </c>
      <c r="G199" s="169"/>
    </row>
    <row r="200" spans="1:7" s="88" customFormat="1" ht="15" hidden="1">
      <c r="A200" s="91" t="s">
        <v>28</v>
      </c>
      <c r="B200" s="87" t="s">
        <v>10</v>
      </c>
      <c r="C200" s="117" t="s">
        <v>61</v>
      </c>
      <c r="D200" s="117" t="s">
        <v>16</v>
      </c>
      <c r="E200" s="132" t="s">
        <v>63</v>
      </c>
      <c r="F200" s="117" t="s">
        <v>29</v>
      </c>
      <c r="G200" s="169"/>
    </row>
    <row r="201" spans="1:7" s="88" customFormat="1" ht="15" hidden="1">
      <c r="A201" s="86" t="s">
        <v>70</v>
      </c>
      <c r="B201" s="87" t="s">
        <v>10</v>
      </c>
      <c r="C201" s="117" t="s">
        <v>61</v>
      </c>
      <c r="D201" s="117" t="s">
        <v>16</v>
      </c>
      <c r="E201" s="133" t="s">
        <v>85</v>
      </c>
      <c r="F201" s="117" t="s">
        <v>71</v>
      </c>
      <c r="G201" s="169"/>
    </row>
    <row r="202" spans="1:7" s="88" customFormat="1" ht="39" hidden="1">
      <c r="A202" s="86" t="s">
        <v>86</v>
      </c>
      <c r="B202" s="87" t="s">
        <v>10</v>
      </c>
      <c r="C202" s="117" t="s">
        <v>61</v>
      </c>
      <c r="D202" s="117" t="s">
        <v>16</v>
      </c>
      <c r="E202" s="133" t="s">
        <v>87</v>
      </c>
      <c r="F202" s="117" t="s">
        <v>7</v>
      </c>
      <c r="G202" s="169"/>
    </row>
    <row r="203" spans="1:7" s="88" customFormat="1" ht="15" hidden="1">
      <c r="A203" s="86" t="s">
        <v>70</v>
      </c>
      <c r="B203" s="87" t="s">
        <v>10</v>
      </c>
      <c r="C203" s="117" t="s">
        <v>61</v>
      </c>
      <c r="D203" s="117" t="s">
        <v>16</v>
      </c>
      <c r="E203" s="133" t="s">
        <v>87</v>
      </c>
      <c r="F203" s="117" t="s">
        <v>71</v>
      </c>
      <c r="G203" s="169"/>
    </row>
    <row r="204" spans="1:7" s="88" customFormat="1" ht="51.75" hidden="1">
      <c r="A204" s="86" t="s">
        <v>88</v>
      </c>
      <c r="B204" s="87" t="s">
        <v>10</v>
      </c>
      <c r="C204" s="117" t="s">
        <v>61</v>
      </c>
      <c r="D204" s="117" t="s">
        <v>16</v>
      </c>
      <c r="E204" s="133" t="s">
        <v>89</v>
      </c>
      <c r="F204" s="117" t="s">
        <v>7</v>
      </c>
      <c r="G204" s="169"/>
    </row>
    <row r="205" spans="1:7" s="88" customFormat="1" ht="15" hidden="1">
      <c r="A205" s="86" t="s">
        <v>70</v>
      </c>
      <c r="B205" s="87" t="s">
        <v>10</v>
      </c>
      <c r="C205" s="117" t="s">
        <v>61</v>
      </c>
      <c r="D205" s="117" t="s">
        <v>16</v>
      </c>
      <c r="E205" s="133" t="s">
        <v>89</v>
      </c>
      <c r="F205" s="117" t="s">
        <v>71</v>
      </c>
      <c r="G205" s="169"/>
    </row>
    <row r="206" spans="1:7" s="88" customFormat="1" ht="39" hidden="1">
      <c r="A206" s="86" t="s">
        <v>90</v>
      </c>
      <c r="B206" s="87" t="s">
        <v>10</v>
      </c>
      <c r="C206" s="117" t="s">
        <v>61</v>
      </c>
      <c r="D206" s="117" t="s">
        <v>16</v>
      </c>
      <c r="E206" s="133" t="s">
        <v>91</v>
      </c>
      <c r="F206" s="117" t="s">
        <v>7</v>
      </c>
      <c r="G206" s="169"/>
    </row>
    <row r="207" spans="1:7" s="88" customFormat="1" ht="15" hidden="1">
      <c r="A207" s="86" t="s">
        <v>70</v>
      </c>
      <c r="B207" s="87" t="s">
        <v>10</v>
      </c>
      <c r="C207" s="117" t="s">
        <v>61</v>
      </c>
      <c r="D207" s="117" t="s">
        <v>16</v>
      </c>
      <c r="E207" s="133" t="s">
        <v>91</v>
      </c>
      <c r="F207" s="117" t="s">
        <v>71</v>
      </c>
      <c r="G207" s="169"/>
    </row>
    <row r="208" spans="1:7" s="88" customFormat="1" ht="15" hidden="1">
      <c r="A208" s="86" t="s">
        <v>92</v>
      </c>
      <c r="B208" s="87" t="s">
        <v>10</v>
      </c>
      <c r="C208" s="117" t="s">
        <v>61</v>
      </c>
      <c r="D208" s="117" t="s">
        <v>16</v>
      </c>
      <c r="E208" s="133" t="s">
        <v>93</v>
      </c>
      <c r="F208" s="117"/>
      <c r="G208" s="169"/>
    </row>
    <row r="209" spans="1:7" s="88" customFormat="1" ht="25.5" hidden="1">
      <c r="A209" s="92" t="s">
        <v>94</v>
      </c>
      <c r="B209" s="87" t="s">
        <v>10</v>
      </c>
      <c r="C209" s="116" t="s">
        <v>61</v>
      </c>
      <c r="D209" s="116" t="s">
        <v>16</v>
      </c>
      <c r="E209" s="132" t="s">
        <v>93</v>
      </c>
      <c r="F209" s="139" t="s">
        <v>75</v>
      </c>
      <c r="G209" s="169"/>
    </row>
    <row r="210" spans="1:7" s="88" customFormat="1" ht="15" hidden="1">
      <c r="A210" s="92" t="s">
        <v>76</v>
      </c>
      <c r="B210" s="87" t="s">
        <v>10</v>
      </c>
      <c r="C210" s="116" t="s">
        <v>61</v>
      </c>
      <c r="D210" s="116" t="s">
        <v>16</v>
      </c>
      <c r="E210" s="132" t="s">
        <v>93</v>
      </c>
      <c r="F210" s="139" t="s">
        <v>77</v>
      </c>
      <c r="G210" s="169"/>
    </row>
    <row r="211" spans="1:7" s="88" customFormat="1" ht="38.25" hidden="1">
      <c r="A211" s="92" t="s">
        <v>78</v>
      </c>
      <c r="B211" s="87" t="s">
        <v>10</v>
      </c>
      <c r="C211" s="116" t="s">
        <v>61</v>
      </c>
      <c r="D211" s="116" t="s">
        <v>16</v>
      </c>
      <c r="E211" s="132" t="s">
        <v>93</v>
      </c>
      <c r="F211" s="139" t="s">
        <v>79</v>
      </c>
      <c r="G211" s="169"/>
    </row>
    <row r="212" spans="1:7" s="88" customFormat="1" ht="15" hidden="1">
      <c r="A212" s="92" t="s">
        <v>95</v>
      </c>
      <c r="B212" s="87" t="s">
        <v>10</v>
      </c>
      <c r="C212" s="116" t="s">
        <v>61</v>
      </c>
      <c r="D212" s="116" t="s">
        <v>16</v>
      </c>
      <c r="E212" s="132" t="s">
        <v>93</v>
      </c>
      <c r="F212" s="139" t="s">
        <v>84</v>
      </c>
      <c r="G212" s="169"/>
    </row>
    <row r="213" spans="1:7" s="88" customFormat="1" ht="15" hidden="1">
      <c r="A213" s="92"/>
      <c r="B213" s="87"/>
      <c r="C213" s="116"/>
      <c r="D213" s="116"/>
      <c r="E213" s="132"/>
      <c r="F213" s="139"/>
      <c r="G213" s="168"/>
    </row>
    <row r="214" spans="1:7" s="88" customFormat="1" ht="27.75" customHeight="1" hidden="1">
      <c r="A214" s="92"/>
      <c r="B214" s="87"/>
      <c r="C214" s="116"/>
      <c r="D214" s="116"/>
      <c r="E214" s="132"/>
      <c r="F214" s="139"/>
      <c r="G214" s="168"/>
    </row>
    <row r="215" spans="1:7" s="88" customFormat="1" ht="15" hidden="1">
      <c r="A215" s="92"/>
      <c r="B215" s="87"/>
      <c r="C215" s="116"/>
      <c r="D215" s="116"/>
      <c r="E215" s="132"/>
      <c r="F215" s="139"/>
      <c r="G215" s="168"/>
    </row>
    <row r="216" spans="1:7" s="88" customFormat="1" ht="15" hidden="1">
      <c r="A216" s="92"/>
      <c r="B216" s="87"/>
      <c r="C216" s="116"/>
      <c r="D216" s="116"/>
      <c r="E216" s="132"/>
      <c r="F216" s="139"/>
      <c r="G216" s="168"/>
    </row>
    <row r="217" spans="1:7" s="88" customFormat="1" ht="15" hidden="1">
      <c r="A217" s="40"/>
      <c r="B217" s="87"/>
      <c r="C217" s="116"/>
      <c r="D217" s="116"/>
      <c r="E217" s="132"/>
      <c r="F217" s="139"/>
      <c r="G217" s="168"/>
    </row>
    <row r="218" spans="1:7" s="88" customFormat="1" ht="15" hidden="1">
      <c r="A218" s="40"/>
      <c r="B218" s="87"/>
      <c r="C218" s="116"/>
      <c r="D218" s="116"/>
      <c r="E218" s="132"/>
      <c r="F218" s="139"/>
      <c r="G218" s="168"/>
    </row>
    <row r="219" spans="1:7" s="88" customFormat="1" ht="15" hidden="1">
      <c r="A219" s="40"/>
      <c r="B219" s="87"/>
      <c r="C219" s="116"/>
      <c r="D219" s="116"/>
      <c r="E219" s="132"/>
      <c r="F219" s="139"/>
      <c r="G219" s="168"/>
    </row>
    <row r="220" spans="1:7" s="88" customFormat="1" ht="15" hidden="1">
      <c r="A220" s="15"/>
      <c r="B220" s="87"/>
      <c r="C220" s="116"/>
      <c r="D220" s="116"/>
      <c r="E220" s="132"/>
      <c r="F220" s="139"/>
      <c r="G220" s="168"/>
    </row>
    <row r="221" spans="1:7" s="88" customFormat="1" ht="15" hidden="1">
      <c r="A221" s="15"/>
      <c r="B221" s="87"/>
      <c r="C221" s="116"/>
      <c r="D221" s="116"/>
      <c r="E221" s="132"/>
      <c r="F221" s="139"/>
      <c r="G221" s="168"/>
    </row>
    <row r="222" spans="1:7" s="88" customFormat="1" ht="15" hidden="1">
      <c r="A222" s="92"/>
      <c r="B222" s="87"/>
      <c r="C222" s="116"/>
      <c r="D222" s="116"/>
      <c r="E222" s="132"/>
      <c r="F222" s="139"/>
      <c r="G222" s="168"/>
    </row>
    <row r="223" spans="1:7" s="88" customFormat="1" ht="15" hidden="1">
      <c r="A223" s="40"/>
      <c r="B223" s="87"/>
      <c r="C223" s="116"/>
      <c r="D223" s="116"/>
      <c r="E223" s="132"/>
      <c r="F223" s="139"/>
      <c r="G223" s="168"/>
    </row>
    <row r="224" spans="1:7" s="88" customFormat="1" ht="15" hidden="1">
      <c r="A224" s="40"/>
      <c r="B224" s="87"/>
      <c r="C224" s="116"/>
      <c r="D224" s="116"/>
      <c r="E224" s="132"/>
      <c r="F224" s="139"/>
      <c r="G224" s="168"/>
    </row>
    <row r="225" spans="1:7" s="88" customFormat="1" ht="15" hidden="1">
      <c r="A225" s="40"/>
      <c r="B225" s="87"/>
      <c r="C225" s="116"/>
      <c r="D225" s="116"/>
      <c r="E225" s="132"/>
      <c r="F225" s="139"/>
      <c r="G225" s="168"/>
    </row>
    <row r="226" spans="1:7" s="88" customFormat="1" ht="15" hidden="1">
      <c r="A226" s="40"/>
      <c r="B226" s="87"/>
      <c r="C226" s="116"/>
      <c r="D226" s="116"/>
      <c r="E226" s="132"/>
      <c r="F226" s="139"/>
      <c r="G226" s="168"/>
    </row>
    <row r="227" spans="1:7" s="88" customFormat="1" ht="15" hidden="1">
      <c r="A227" s="40"/>
      <c r="B227" s="87"/>
      <c r="C227" s="116"/>
      <c r="D227" s="116"/>
      <c r="E227" s="132"/>
      <c r="F227" s="139"/>
      <c r="G227" s="168"/>
    </row>
    <row r="228" spans="1:7" s="88" customFormat="1" ht="15" hidden="1">
      <c r="A228" s="40"/>
      <c r="B228" s="87"/>
      <c r="C228" s="116"/>
      <c r="D228" s="116"/>
      <c r="E228" s="132"/>
      <c r="F228" s="139"/>
      <c r="G228" s="168"/>
    </row>
    <row r="229" spans="1:7" s="88" customFormat="1" ht="15" hidden="1">
      <c r="A229" s="40"/>
      <c r="B229" s="87"/>
      <c r="C229" s="116"/>
      <c r="D229" s="116"/>
      <c r="E229" s="132"/>
      <c r="F229" s="139"/>
      <c r="G229" s="168"/>
    </row>
    <row r="230" spans="1:7" s="88" customFormat="1" ht="30" customHeight="1" hidden="1">
      <c r="A230" s="40" t="s">
        <v>264</v>
      </c>
      <c r="B230" s="87"/>
      <c r="C230" s="116" t="s">
        <v>61</v>
      </c>
      <c r="D230" s="116" t="s">
        <v>16</v>
      </c>
      <c r="E230" s="132" t="s">
        <v>265</v>
      </c>
      <c r="F230" s="139"/>
      <c r="G230" s="168"/>
    </row>
    <row r="231" spans="1:7" s="88" customFormat="1" ht="29.25" customHeight="1" hidden="1">
      <c r="A231" s="15" t="s">
        <v>262</v>
      </c>
      <c r="B231" s="87"/>
      <c r="C231" s="116" t="s">
        <v>61</v>
      </c>
      <c r="D231" s="116" t="s">
        <v>16</v>
      </c>
      <c r="E231" s="132" t="s">
        <v>261</v>
      </c>
      <c r="F231" s="139"/>
      <c r="G231" s="168"/>
    </row>
    <row r="232" spans="1:7" s="88" customFormat="1" ht="21" customHeight="1" hidden="1">
      <c r="A232" s="15" t="s">
        <v>92</v>
      </c>
      <c r="B232" s="87"/>
      <c r="C232" s="116" t="s">
        <v>61</v>
      </c>
      <c r="D232" s="116" t="s">
        <v>16</v>
      </c>
      <c r="E232" s="132" t="s">
        <v>263</v>
      </c>
      <c r="F232" s="139"/>
      <c r="G232" s="168"/>
    </row>
    <row r="233" spans="1:7" s="88" customFormat="1" ht="15" hidden="1">
      <c r="A233" s="15"/>
      <c r="B233" s="87"/>
      <c r="C233" s="116" t="s">
        <v>61</v>
      </c>
      <c r="D233" s="116" t="s">
        <v>259</v>
      </c>
      <c r="E233" s="132" t="s">
        <v>260</v>
      </c>
      <c r="F233" s="139"/>
      <c r="G233" s="168"/>
    </row>
    <row r="234" spans="1:7" s="88" customFormat="1" ht="25.5" hidden="1">
      <c r="A234" s="40" t="s">
        <v>212</v>
      </c>
      <c r="B234" s="87"/>
      <c r="C234" s="116" t="s">
        <v>61</v>
      </c>
      <c r="D234" s="116" t="s">
        <v>16</v>
      </c>
      <c r="E234" s="132" t="s">
        <v>263</v>
      </c>
      <c r="F234" s="139" t="s">
        <v>25</v>
      </c>
      <c r="G234" s="168"/>
    </row>
    <row r="235" spans="1:7" s="88" customFormat="1" ht="15">
      <c r="A235" s="40" t="s">
        <v>80</v>
      </c>
      <c r="B235" s="87"/>
      <c r="C235" s="116" t="s">
        <v>61</v>
      </c>
      <c r="D235" s="116" t="s">
        <v>16</v>
      </c>
      <c r="E235" s="132"/>
      <c r="F235" s="139"/>
      <c r="G235" s="168">
        <v>2884273.71</v>
      </c>
    </row>
    <row r="236" spans="1:7" s="88" customFormat="1" ht="38.25">
      <c r="A236" s="40" t="s">
        <v>373</v>
      </c>
      <c r="B236" s="87"/>
      <c r="C236" s="116" t="s">
        <v>61</v>
      </c>
      <c r="D236" s="116" t="s">
        <v>16</v>
      </c>
      <c r="E236" s="132" t="s">
        <v>368</v>
      </c>
      <c r="F236" s="139"/>
      <c r="G236" s="168">
        <v>2769273.71</v>
      </c>
    </row>
    <row r="237" spans="1:7" s="88" customFormat="1" ht="51">
      <c r="A237" s="40" t="s">
        <v>374</v>
      </c>
      <c r="B237" s="87"/>
      <c r="C237" s="116" t="s">
        <v>61</v>
      </c>
      <c r="D237" s="116" t="s">
        <v>16</v>
      </c>
      <c r="E237" s="132" t="s">
        <v>369</v>
      </c>
      <c r="F237" s="139"/>
      <c r="G237" s="168">
        <v>2769273.71</v>
      </c>
    </row>
    <row r="238" spans="1:7" s="88" customFormat="1" ht="51">
      <c r="A238" s="40" t="s">
        <v>375</v>
      </c>
      <c r="B238" s="87"/>
      <c r="C238" s="116" t="s">
        <v>61</v>
      </c>
      <c r="D238" s="116" t="s">
        <v>16</v>
      </c>
      <c r="E238" s="132" t="s">
        <v>370</v>
      </c>
      <c r="F238" s="139"/>
      <c r="G238" s="168">
        <v>2769273.71</v>
      </c>
    </row>
    <row r="239" spans="1:7" s="88" customFormat="1" ht="25.5">
      <c r="A239" s="40" t="s">
        <v>377</v>
      </c>
      <c r="B239" s="87"/>
      <c r="C239" s="116" t="s">
        <v>61</v>
      </c>
      <c r="D239" s="116" t="s">
        <v>16</v>
      </c>
      <c r="E239" s="132" t="s">
        <v>387</v>
      </c>
      <c r="F239" s="139"/>
      <c r="G239" s="168">
        <v>640391.71</v>
      </c>
    </row>
    <row r="240" spans="1:7" s="88" customFormat="1" ht="25.5">
      <c r="A240" s="40" t="s">
        <v>376</v>
      </c>
      <c r="B240" s="87"/>
      <c r="C240" s="116" t="s">
        <v>61</v>
      </c>
      <c r="D240" s="116" t="s">
        <v>16</v>
      </c>
      <c r="E240" s="132" t="s">
        <v>387</v>
      </c>
      <c r="F240" s="139" t="s">
        <v>81</v>
      </c>
      <c r="G240" s="168">
        <v>640391.71</v>
      </c>
    </row>
    <row r="241" spans="1:7" s="88" customFormat="1" ht="25.5">
      <c r="A241" s="40" t="s">
        <v>377</v>
      </c>
      <c r="B241" s="87"/>
      <c r="C241" s="116" t="s">
        <v>61</v>
      </c>
      <c r="D241" s="116" t="s">
        <v>16</v>
      </c>
      <c r="E241" s="132" t="s">
        <v>388</v>
      </c>
      <c r="F241" s="139"/>
      <c r="G241" s="168">
        <v>2128882</v>
      </c>
    </row>
    <row r="242" spans="1:7" s="88" customFormat="1" ht="25.5">
      <c r="A242" s="40" t="s">
        <v>376</v>
      </c>
      <c r="B242" s="87"/>
      <c r="C242" s="116" t="s">
        <v>61</v>
      </c>
      <c r="D242" s="116" t="s">
        <v>16</v>
      </c>
      <c r="E242" s="132" t="s">
        <v>388</v>
      </c>
      <c r="F242" s="139" t="s">
        <v>81</v>
      </c>
      <c r="G242" s="168">
        <v>2128882</v>
      </c>
    </row>
    <row r="243" spans="1:7" s="88" customFormat="1" ht="25.5">
      <c r="A243" s="40" t="s">
        <v>256</v>
      </c>
      <c r="B243" s="87"/>
      <c r="C243" s="116" t="s">
        <v>61</v>
      </c>
      <c r="D243" s="116" t="s">
        <v>16</v>
      </c>
      <c r="E243" s="132" t="s">
        <v>283</v>
      </c>
      <c r="F243" s="139"/>
      <c r="G243" s="168">
        <v>115000</v>
      </c>
    </row>
    <row r="244" spans="1:7" s="88" customFormat="1" ht="25.5">
      <c r="A244" s="40" t="s">
        <v>257</v>
      </c>
      <c r="B244" s="87"/>
      <c r="C244" s="116" t="s">
        <v>61</v>
      </c>
      <c r="D244" s="116" t="s">
        <v>16</v>
      </c>
      <c r="E244" s="132" t="s">
        <v>285</v>
      </c>
      <c r="F244" s="139"/>
      <c r="G244" s="168">
        <v>115000</v>
      </c>
    </row>
    <row r="245" spans="1:7" s="88" customFormat="1" ht="15">
      <c r="A245" s="40"/>
      <c r="B245" s="87"/>
      <c r="C245" s="116" t="s">
        <v>61</v>
      </c>
      <c r="D245" s="116" t="s">
        <v>16</v>
      </c>
      <c r="E245" s="132" t="s">
        <v>371</v>
      </c>
      <c r="F245" s="139"/>
      <c r="G245" s="168">
        <v>75000</v>
      </c>
    </row>
    <row r="246" spans="1:7" s="88" customFormat="1" ht="25.5">
      <c r="A246" s="40" t="s">
        <v>271</v>
      </c>
      <c r="B246" s="87"/>
      <c r="C246" s="116" t="s">
        <v>61</v>
      </c>
      <c r="D246" s="116" t="s">
        <v>16</v>
      </c>
      <c r="E246" s="132" t="s">
        <v>371</v>
      </c>
      <c r="F246" s="139" t="s">
        <v>25</v>
      </c>
      <c r="G246" s="168">
        <v>75000</v>
      </c>
    </row>
    <row r="247" spans="1:7" s="88" customFormat="1" ht="15">
      <c r="A247" s="40"/>
      <c r="B247" s="87"/>
      <c r="C247" s="116" t="s">
        <v>61</v>
      </c>
      <c r="D247" s="116" t="s">
        <v>16</v>
      </c>
      <c r="E247" s="132" t="s">
        <v>372</v>
      </c>
      <c r="F247" s="139"/>
      <c r="G247" s="168">
        <v>40000</v>
      </c>
    </row>
    <row r="248" spans="1:7" s="88" customFormat="1" ht="25.5">
      <c r="A248" s="40" t="s">
        <v>271</v>
      </c>
      <c r="B248" s="87"/>
      <c r="C248" s="116" t="s">
        <v>61</v>
      </c>
      <c r="D248" s="116" t="s">
        <v>16</v>
      </c>
      <c r="E248" s="132" t="s">
        <v>372</v>
      </c>
      <c r="F248" s="139" t="s">
        <v>25</v>
      </c>
      <c r="G248" s="168">
        <v>40000</v>
      </c>
    </row>
    <row r="249" spans="1:7" ht="15">
      <c r="A249" s="36" t="s">
        <v>96</v>
      </c>
      <c r="B249" s="37" t="s">
        <v>10</v>
      </c>
      <c r="C249" s="114" t="s">
        <v>61</v>
      </c>
      <c r="D249" s="114" t="s">
        <v>51</v>
      </c>
      <c r="E249" s="127"/>
      <c r="F249" s="114"/>
      <c r="G249" s="157">
        <v>334867</v>
      </c>
    </row>
    <row r="250" spans="1:7" ht="50.25" customHeight="1">
      <c r="A250" s="15" t="s">
        <v>320</v>
      </c>
      <c r="B250" s="37"/>
      <c r="C250" s="115" t="s">
        <v>61</v>
      </c>
      <c r="D250" s="115" t="s">
        <v>51</v>
      </c>
      <c r="E250" s="128" t="s">
        <v>8</v>
      </c>
      <c r="F250" s="114"/>
      <c r="G250" s="160">
        <v>334867</v>
      </c>
    </row>
    <row r="251" spans="1:7" s="88" customFormat="1" ht="67.5" customHeight="1">
      <c r="A251" s="15" t="s">
        <v>321</v>
      </c>
      <c r="B251" s="38" t="s">
        <v>10</v>
      </c>
      <c r="C251" s="112" t="s">
        <v>61</v>
      </c>
      <c r="D251" s="112" t="s">
        <v>51</v>
      </c>
      <c r="E251" s="128" t="s">
        <v>292</v>
      </c>
      <c r="F251" s="115"/>
      <c r="G251" s="160">
        <v>254867</v>
      </c>
    </row>
    <row r="252" spans="1:7" s="88" customFormat="1" ht="43.5" customHeight="1">
      <c r="A252" s="15" t="s">
        <v>312</v>
      </c>
      <c r="B252" s="38"/>
      <c r="C252" s="112" t="s">
        <v>61</v>
      </c>
      <c r="D252" s="112" t="s">
        <v>51</v>
      </c>
      <c r="E252" s="128" t="s">
        <v>311</v>
      </c>
      <c r="F252" s="115"/>
      <c r="G252" s="160">
        <v>334867</v>
      </c>
    </row>
    <row r="253" spans="1:7" s="88" customFormat="1" ht="15">
      <c r="A253" s="15" t="s">
        <v>188</v>
      </c>
      <c r="B253" s="38" t="s">
        <v>10</v>
      </c>
      <c r="C253" s="115" t="s">
        <v>61</v>
      </c>
      <c r="D253" s="115" t="s">
        <v>51</v>
      </c>
      <c r="E253" s="122" t="s">
        <v>313</v>
      </c>
      <c r="F253" s="115"/>
      <c r="G253" s="160">
        <v>334867</v>
      </c>
    </row>
    <row r="254" spans="1:7" s="88" customFormat="1" ht="25.5">
      <c r="A254" s="43" t="s">
        <v>271</v>
      </c>
      <c r="B254" s="38" t="s">
        <v>10</v>
      </c>
      <c r="C254" s="112" t="s">
        <v>61</v>
      </c>
      <c r="D254" s="112" t="s">
        <v>51</v>
      </c>
      <c r="E254" s="122" t="s">
        <v>313</v>
      </c>
      <c r="F254" s="137" t="s">
        <v>25</v>
      </c>
      <c r="G254" s="160">
        <v>334867</v>
      </c>
    </row>
    <row r="255" spans="1:7" s="88" customFormat="1" ht="31.5" customHeight="1" hidden="1">
      <c r="A255" s="95" t="s">
        <v>74</v>
      </c>
      <c r="B255" s="38" t="s">
        <v>10</v>
      </c>
      <c r="C255" s="112" t="s">
        <v>61</v>
      </c>
      <c r="D255" s="112" t="s">
        <v>51</v>
      </c>
      <c r="E255" s="122" t="s">
        <v>189</v>
      </c>
      <c r="F255" s="137" t="s">
        <v>75</v>
      </c>
      <c r="G255" s="164"/>
    </row>
    <row r="256" spans="1:7" s="88" customFormat="1" ht="26.25" customHeight="1" hidden="1">
      <c r="A256" s="96" t="s">
        <v>190</v>
      </c>
      <c r="B256" s="38" t="s">
        <v>10</v>
      </c>
      <c r="C256" s="112" t="s">
        <v>61</v>
      </c>
      <c r="D256" s="112" t="s">
        <v>51</v>
      </c>
      <c r="E256" s="122" t="s">
        <v>191</v>
      </c>
      <c r="F256" s="137"/>
      <c r="G256" s="164"/>
    </row>
    <row r="257" spans="1:7" s="88" customFormat="1" ht="15" hidden="1">
      <c r="A257" s="96" t="s">
        <v>24</v>
      </c>
      <c r="B257" s="38" t="s">
        <v>10</v>
      </c>
      <c r="C257" s="112" t="s">
        <v>61</v>
      </c>
      <c r="D257" s="112" t="s">
        <v>51</v>
      </c>
      <c r="E257" s="122" t="s">
        <v>191</v>
      </c>
      <c r="F257" s="137" t="s">
        <v>25</v>
      </c>
      <c r="G257" s="164"/>
    </row>
    <row r="258" spans="1:7" s="88" customFormat="1" ht="15" hidden="1">
      <c r="A258" s="92" t="s">
        <v>95</v>
      </c>
      <c r="B258" s="87" t="s">
        <v>10</v>
      </c>
      <c r="C258" s="116" t="s">
        <v>61</v>
      </c>
      <c r="D258" s="116" t="s">
        <v>51</v>
      </c>
      <c r="E258" s="132" t="s">
        <v>97</v>
      </c>
      <c r="F258" s="139" t="s">
        <v>84</v>
      </c>
      <c r="G258" s="169"/>
    </row>
    <row r="259" spans="1:7" s="88" customFormat="1" ht="32.25" customHeight="1" hidden="1">
      <c r="A259" s="86" t="s">
        <v>98</v>
      </c>
      <c r="B259" s="87" t="s">
        <v>10</v>
      </c>
      <c r="C259" s="116" t="s">
        <v>61</v>
      </c>
      <c r="D259" s="116" t="s">
        <v>51</v>
      </c>
      <c r="E259" s="132" t="s">
        <v>99</v>
      </c>
      <c r="F259" s="117"/>
      <c r="G259" s="169"/>
    </row>
    <row r="260" spans="1:7" s="88" customFormat="1" ht="15" hidden="1">
      <c r="A260" s="92" t="s">
        <v>30</v>
      </c>
      <c r="B260" s="87" t="s">
        <v>10</v>
      </c>
      <c r="C260" s="116" t="s">
        <v>61</v>
      </c>
      <c r="D260" s="116" t="s">
        <v>51</v>
      </c>
      <c r="E260" s="132" t="s">
        <v>99</v>
      </c>
      <c r="F260" s="139" t="s">
        <v>31</v>
      </c>
      <c r="G260" s="169"/>
    </row>
    <row r="261" spans="1:7" s="88" customFormat="1" ht="51" hidden="1">
      <c r="A261" s="92" t="s">
        <v>100</v>
      </c>
      <c r="B261" s="87" t="s">
        <v>10</v>
      </c>
      <c r="C261" s="116" t="s">
        <v>61</v>
      </c>
      <c r="D261" s="116" t="s">
        <v>51</v>
      </c>
      <c r="E261" s="132" t="s">
        <v>99</v>
      </c>
      <c r="F261" s="139" t="s">
        <v>77</v>
      </c>
      <c r="G261" s="169"/>
    </row>
    <row r="262" spans="1:7" s="88" customFormat="1" ht="38.25" customHeight="1" hidden="1">
      <c r="A262" s="92" t="s">
        <v>100</v>
      </c>
      <c r="B262" s="87" t="s">
        <v>10</v>
      </c>
      <c r="C262" s="116" t="s">
        <v>61</v>
      </c>
      <c r="D262" s="116" t="s">
        <v>51</v>
      </c>
      <c r="E262" s="132" t="s">
        <v>99</v>
      </c>
      <c r="F262" s="139" t="s">
        <v>83</v>
      </c>
      <c r="G262" s="169"/>
    </row>
    <row r="263" spans="1:256" s="88" customFormat="1" ht="29.25" customHeight="1" hidden="1">
      <c r="A263" s="94"/>
      <c r="B263" s="94"/>
      <c r="C263" s="118"/>
      <c r="D263" s="118"/>
      <c r="E263" s="118"/>
      <c r="F263" s="118"/>
      <c r="G263" s="170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  <c r="AM263" s="94"/>
      <c r="AN263" s="94"/>
      <c r="AO263" s="94"/>
      <c r="AP263" s="94"/>
      <c r="AQ263" s="94"/>
      <c r="AR263" s="94"/>
      <c r="AS263" s="94"/>
      <c r="AT263" s="94"/>
      <c r="AU263" s="94"/>
      <c r="AV263" s="94"/>
      <c r="AW263" s="94"/>
      <c r="AX263" s="94"/>
      <c r="AY263" s="94"/>
      <c r="AZ263" s="94"/>
      <c r="BA263" s="94"/>
      <c r="BB263" s="94"/>
      <c r="BC263" s="94"/>
      <c r="BD263" s="94"/>
      <c r="BE263" s="94"/>
      <c r="BF263" s="94"/>
      <c r="BG263" s="94"/>
      <c r="BH263" s="94"/>
      <c r="BI263" s="94"/>
      <c r="BJ263" s="94"/>
      <c r="BK263" s="94"/>
      <c r="BL263" s="94"/>
      <c r="BM263" s="94"/>
      <c r="BN263" s="94"/>
      <c r="BO263" s="94"/>
      <c r="BP263" s="94"/>
      <c r="BQ263" s="94"/>
      <c r="BR263" s="94"/>
      <c r="BS263" s="94"/>
      <c r="BT263" s="94"/>
      <c r="BU263" s="94"/>
      <c r="BV263" s="94"/>
      <c r="BW263" s="94"/>
      <c r="BX263" s="94"/>
      <c r="BY263" s="94"/>
      <c r="BZ263" s="94"/>
      <c r="CA263" s="94"/>
      <c r="CB263" s="94"/>
      <c r="CC263" s="94"/>
      <c r="CD263" s="94"/>
      <c r="CE263" s="94"/>
      <c r="CF263" s="94"/>
      <c r="CG263" s="94"/>
      <c r="CH263" s="94"/>
      <c r="CI263" s="94"/>
      <c r="CJ263" s="94"/>
      <c r="CK263" s="94"/>
      <c r="CL263" s="94"/>
      <c r="CM263" s="94"/>
      <c r="CN263" s="94"/>
      <c r="CO263" s="94"/>
      <c r="CP263" s="94"/>
      <c r="CQ263" s="94"/>
      <c r="CR263" s="94"/>
      <c r="CS263" s="94"/>
      <c r="CT263" s="94"/>
      <c r="CU263" s="94"/>
      <c r="CV263" s="94"/>
      <c r="CW263" s="94"/>
      <c r="CX263" s="94"/>
      <c r="CY263" s="94"/>
      <c r="CZ263" s="94"/>
      <c r="DA263" s="94"/>
      <c r="DB263" s="94"/>
      <c r="DC263" s="94"/>
      <c r="DD263" s="94"/>
      <c r="DE263" s="94"/>
      <c r="DF263" s="94"/>
      <c r="DG263" s="94"/>
      <c r="DH263" s="94"/>
      <c r="DI263" s="94"/>
      <c r="DJ263" s="94"/>
      <c r="DK263" s="94"/>
      <c r="DL263" s="94"/>
      <c r="DM263" s="94"/>
      <c r="DN263" s="94"/>
      <c r="DO263" s="94"/>
      <c r="DP263" s="94"/>
      <c r="DQ263" s="94"/>
      <c r="DR263" s="94"/>
      <c r="DS263" s="94"/>
      <c r="DT263" s="94"/>
      <c r="DU263" s="94"/>
      <c r="DV263" s="94"/>
      <c r="DW263" s="94"/>
      <c r="DX263" s="94"/>
      <c r="DY263" s="94"/>
      <c r="DZ263" s="94"/>
      <c r="EA263" s="94"/>
      <c r="EB263" s="94"/>
      <c r="EC263" s="94"/>
      <c r="ED263" s="94"/>
      <c r="EE263" s="94"/>
      <c r="EF263" s="94"/>
      <c r="EG263" s="94"/>
      <c r="EH263" s="94"/>
      <c r="EI263" s="94"/>
      <c r="EJ263" s="94"/>
      <c r="EK263" s="94"/>
      <c r="EL263" s="94"/>
      <c r="EM263" s="94"/>
      <c r="EN263" s="94"/>
      <c r="EO263" s="94"/>
      <c r="EP263" s="94"/>
      <c r="EQ263" s="94"/>
      <c r="ER263" s="94"/>
      <c r="ES263" s="94"/>
      <c r="ET263" s="94"/>
      <c r="EU263" s="94"/>
      <c r="EV263" s="94"/>
      <c r="EW263" s="94"/>
      <c r="EX263" s="94"/>
      <c r="EY263" s="94"/>
      <c r="EZ263" s="94"/>
      <c r="FA263" s="94"/>
      <c r="FB263" s="94"/>
      <c r="FC263" s="94"/>
      <c r="FD263" s="94"/>
      <c r="FE263" s="94"/>
      <c r="FF263" s="94"/>
      <c r="FG263" s="94"/>
      <c r="FH263" s="94"/>
      <c r="FI263" s="94"/>
      <c r="FJ263" s="94"/>
      <c r="FK263" s="94"/>
      <c r="FL263" s="94"/>
      <c r="FM263" s="94"/>
      <c r="FN263" s="94"/>
      <c r="FO263" s="94"/>
      <c r="FP263" s="94"/>
      <c r="FQ263" s="94"/>
      <c r="FR263" s="94"/>
      <c r="FS263" s="94"/>
      <c r="FT263" s="94"/>
      <c r="FU263" s="94"/>
      <c r="FV263" s="94"/>
      <c r="FW263" s="94"/>
      <c r="FX263" s="94"/>
      <c r="FY263" s="94"/>
      <c r="FZ263" s="94"/>
      <c r="GA263" s="94"/>
      <c r="GB263" s="94"/>
      <c r="GC263" s="94"/>
      <c r="GD263" s="94"/>
      <c r="GE263" s="94"/>
      <c r="GF263" s="94"/>
      <c r="GG263" s="94"/>
      <c r="GH263" s="94"/>
      <c r="GI263" s="94"/>
      <c r="GJ263" s="94"/>
      <c r="GK263" s="94"/>
      <c r="GL263" s="94"/>
      <c r="GM263" s="94"/>
      <c r="GN263" s="94"/>
      <c r="GO263" s="94"/>
      <c r="GP263" s="94"/>
      <c r="GQ263" s="94"/>
      <c r="GR263" s="94"/>
      <c r="GS263" s="94"/>
      <c r="GT263" s="94"/>
      <c r="GU263" s="94"/>
      <c r="GV263" s="94"/>
      <c r="GW263" s="94"/>
      <c r="GX263" s="94"/>
      <c r="GY263" s="94"/>
      <c r="GZ263" s="94"/>
      <c r="HA263" s="94"/>
      <c r="HB263" s="94"/>
      <c r="HC263" s="94"/>
      <c r="HD263" s="94"/>
      <c r="HE263" s="94"/>
      <c r="HF263" s="94"/>
      <c r="HG263" s="94"/>
      <c r="HH263" s="94"/>
      <c r="HI263" s="94"/>
      <c r="HJ263" s="94"/>
      <c r="HK263" s="94"/>
      <c r="HL263" s="94"/>
      <c r="HM263" s="94"/>
      <c r="HN263" s="94"/>
      <c r="HO263" s="94"/>
      <c r="HP263" s="94"/>
      <c r="HQ263" s="94"/>
      <c r="HR263" s="94"/>
      <c r="HS263" s="94"/>
      <c r="HT263" s="94"/>
      <c r="HU263" s="94"/>
      <c r="HV263" s="94"/>
      <c r="HW263" s="94"/>
      <c r="HX263" s="94"/>
      <c r="HY263" s="94"/>
      <c r="HZ263" s="94"/>
      <c r="IA263" s="94"/>
      <c r="IB263" s="94"/>
      <c r="IC263" s="94"/>
      <c r="ID263" s="94"/>
      <c r="IE263" s="94"/>
      <c r="IF263" s="94"/>
      <c r="IG263" s="94"/>
      <c r="IH263" s="94"/>
      <c r="II263" s="94"/>
      <c r="IJ263" s="94"/>
      <c r="IK263" s="94"/>
      <c r="IL263" s="94"/>
      <c r="IM263" s="94"/>
      <c r="IN263" s="94"/>
      <c r="IO263" s="94"/>
      <c r="IP263" s="94"/>
      <c r="IQ263" s="94"/>
      <c r="IR263" s="94"/>
      <c r="IS263" s="94"/>
      <c r="IT263" s="94"/>
      <c r="IU263" s="94"/>
      <c r="IV263" s="94"/>
    </row>
    <row r="264" spans="1:7" ht="15" hidden="1">
      <c r="A264" s="15" t="s">
        <v>101</v>
      </c>
      <c r="B264" s="38" t="s">
        <v>10</v>
      </c>
      <c r="C264" s="112" t="s">
        <v>61</v>
      </c>
      <c r="D264" s="112" t="s">
        <v>51</v>
      </c>
      <c r="E264" s="122" t="s">
        <v>102</v>
      </c>
      <c r="F264" s="115"/>
      <c r="G264" s="164"/>
    </row>
    <row r="265" spans="1:7" ht="30.75" customHeight="1" hidden="1">
      <c r="A265" s="48" t="s">
        <v>74</v>
      </c>
      <c r="B265" s="38" t="s">
        <v>10</v>
      </c>
      <c r="C265" s="112" t="s">
        <v>61</v>
      </c>
      <c r="D265" s="112" t="s">
        <v>51</v>
      </c>
      <c r="E265" s="122" t="s">
        <v>102</v>
      </c>
      <c r="F265" s="113" t="s">
        <v>75</v>
      </c>
      <c r="G265" s="164"/>
    </row>
    <row r="266" spans="1:7" ht="16.5" customHeight="1" hidden="1">
      <c r="A266" s="48" t="s">
        <v>76</v>
      </c>
      <c r="B266" s="38" t="s">
        <v>10</v>
      </c>
      <c r="C266" s="112" t="s">
        <v>61</v>
      </c>
      <c r="D266" s="112" t="s">
        <v>51</v>
      </c>
      <c r="E266" s="122" t="s">
        <v>102</v>
      </c>
      <c r="F266" s="113" t="s">
        <v>77</v>
      </c>
      <c r="G266" s="164"/>
    </row>
    <row r="267" spans="1:7" ht="41.25" customHeight="1" hidden="1">
      <c r="A267" s="48" t="s">
        <v>78</v>
      </c>
      <c r="B267" s="38" t="s">
        <v>10</v>
      </c>
      <c r="C267" s="112" t="s">
        <v>61</v>
      </c>
      <c r="D267" s="112" t="s">
        <v>51</v>
      </c>
      <c r="E267" s="122" t="s">
        <v>102</v>
      </c>
      <c r="F267" s="113" t="s">
        <v>79</v>
      </c>
      <c r="G267" s="164"/>
    </row>
    <row r="268" spans="1:7" ht="18.75" customHeight="1" hidden="1">
      <c r="A268" s="48" t="s">
        <v>95</v>
      </c>
      <c r="B268" s="38" t="s">
        <v>10</v>
      </c>
      <c r="C268" s="112" t="s">
        <v>61</v>
      </c>
      <c r="D268" s="112" t="s">
        <v>51</v>
      </c>
      <c r="E268" s="122" t="s">
        <v>102</v>
      </c>
      <c r="F268" s="113" t="s">
        <v>84</v>
      </c>
      <c r="G268" s="164"/>
    </row>
    <row r="269" spans="1:7" ht="15" hidden="1">
      <c r="A269" s="15" t="s">
        <v>103</v>
      </c>
      <c r="B269" s="38" t="s">
        <v>10</v>
      </c>
      <c r="C269" s="112" t="s">
        <v>61</v>
      </c>
      <c r="D269" s="112" t="s">
        <v>51</v>
      </c>
      <c r="E269" s="122" t="s">
        <v>104</v>
      </c>
      <c r="F269" s="115"/>
      <c r="G269" s="164"/>
    </row>
    <row r="270" spans="1:7" s="17" customFormat="1" ht="25.5" hidden="1">
      <c r="A270" s="48" t="s">
        <v>74</v>
      </c>
      <c r="B270" s="38" t="s">
        <v>10</v>
      </c>
      <c r="C270" s="112" t="s">
        <v>61</v>
      </c>
      <c r="D270" s="112" t="s">
        <v>51</v>
      </c>
      <c r="E270" s="122" t="s">
        <v>104</v>
      </c>
      <c r="F270" s="113" t="s">
        <v>75</v>
      </c>
      <c r="G270" s="164"/>
    </row>
    <row r="271" spans="1:7" s="17" customFormat="1" ht="15.75" hidden="1">
      <c r="A271" s="48" t="s">
        <v>76</v>
      </c>
      <c r="B271" s="38" t="s">
        <v>10</v>
      </c>
      <c r="C271" s="112" t="s">
        <v>61</v>
      </c>
      <c r="D271" s="112" t="s">
        <v>51</v>
      </c>
      <c r="E271" s="122" t="s">
        <v>104</v>
      </c>
      <c r="F271" s="113" t="s">
        <v>77</v>
      </c>
      <c r="G271" s="164"/>
    </row>
    <row r="272" spans="1:7" s="17" customFormat="1" ht="38.25" hidden="1">
      <c r="A272" s="48" t="s">
        <v>78</v>
      </c>
      <c r="B272" s="38" t="s">
        <v>10</v>
      </c>
      <c r="C272" s="112" t="s">
        <v>61</v>
      </c>
      <c r="D272" s="112" t="s">
        <v>51</v>
      </c>
      <c r="E272" s="122" t="s">
        <v>104</v>
      </c>
      <c r="F272" s="113" t="s">
        <v>79</v>
      </c>
      <c r="G272" s="164"/>
    </row>
    <row r="273" spans="1:7" s="17" customFormat="1" ht="15.75" hidden="1">
      <c r="A273" s="48" t="s">
        <v>95</v>
      </c>
      <c r="B273" s="38" t="s">
        <v>10</v>
      </c>
      <c r="C273" s="112" t="s">
        <v>61</v>
      </c>
      <c r="D273" s="112" t="s">
        <v>51</v>
      </c>
      <c r="E273" s="122" t="s">
        <v>104</v>
      </c>
      <c r="F273" s="113" t="s">
        <v>84</v>
      </c>
      <c r="G273" s="164"/>
    </row>
    <row r="274" spans="1:8" ht="26.25" hidden="1">
      <c r="A274" s="15" t="s">
        <v>105</v>
      </c>
      <c r="B274" s="38" t="s">
        <v>10</v>
      </c>
      <c r="C274" s="112" t="s">
        <v>61</v>
      </c>
      <c r="D274" s="112" t="s">
        <v>51</v>
      </c>
      <c r="E274" s="122" t="s">
        <v>106</v>
      </c>
      <c r="F274" s="115"/>
      <c r="G274" s="164"/>
      <c r="H274" s="17"/>
    </row>
    <row r="275" spans="1:8" ht="25.5" hidden="1">
      <c r="A275" s="48" t="s">
        <v>74</v>
      </c>
      <c r="B275" s="38" t="s">
        <v>10</v>
      </c>
      <c r="C275" s="112" t="s">
        <v>61</v>
      </c>
      <c r="D275" s="112" t="s">
        <v>51</v>
      </c>
      <c r="E275" s="122" t="s">
        <v>106</v>
      </c>
      <c r="F275" s="113" t="s">
        <v>75</v>
      </c>
      <c r="G275" s="164"/>
      <c r="H275" s="17"/>
    </row>
    <row r="276" spans="1:8" ht="15.75" hidden="1">
      <c r="A276" s="48" t="s">
        <v>76</v>
      </c>
      <c r="B276" s="38" t="s">
        <v>10</v>
      </c>
      <c r="C276" s="112" t="s">
        <v>61</v>
      </c>
      <c r="D276" s="112" t="s">
        <v>51</v>
      </c>
      <c r="E276" s="122" t="s">
        <v>106</v>
      </c>
      <c r="F276" s="113" t="s">
        <v>77</v>
      </c>
      <c r="G276" s="164"/>
      <c r="H276" s="17"/>
    </row>
    <row r="277" spans="1:8" ht="42.75" customHeight="1" hidden="1">
      <c r="A277" s="48" t="s">
        <v>78</v>
      </c>
      <c r="B277" s="38" t="s">
        <v>10</v>
      </c>
      <c r="C277" s="112" t="s">
        <v>61</v>
      </c>
      <c r="D277" s="112" t="s">
        <v>51</v>
      </c>
      <c r="E277" s="122" t="s">
        <v>106</v>
      </c>
      <c r="F277" s="113" t="s">
        <v>79</v>
      </c>
      <c r="G277" s="164"/>
      <c r="H277" s="17"/>
    </row>
    <row r="278" spans="1:8" ht="29.25" customHeight="1" hidden="1">
      <c r="A278" s="48" t="s">
        <v>62</v>
      </c>
      <c r="B278" s="38" t="s">
        <v>10</v>
      </c>
      <c r="C278" s="112" t="s">
        <v>61</v>
      </c>
      <c r="D278" s="112" t="s">
        <v>51</v>
      </c>
      <c r="E278" s="128" t="s">
        <v>48</v>
      </c>
      <c r="F278" s="113"/>
      <c r="G278" s="164"/>
      <c r="H278" s="17"/>
    </row>
    <row r="279" spans="1:8" ht="18" customHeight="1" hidden="1">
      <c r="A279" s="40" t="s">
        <v>24</v>
      </c>
      <c r="B279" s="38" t="s">
        <v>10</v>
      </c>
      <c r="C279" s="112" t="s">
        <v>61</v>
      </c>
      <c r="D279" s="112" t="s">
        <v>51</v>
      </c>
      <c r="E279" s="128" t="s">
        <v>48</v>
      </c>
      <c r="F279" s="113" t="s">
        <v>25</v>
      </c>
      <c r="G279" s="164"/>
      <c r="H279" s="17"/>
    </row>
    <row r="280" spans="1:8" ht="15.75" customHeight="1" hidden="1">
      <c r="A280" s="40" t="s">
        <v>26</v>
      </c>
      <c r="B280" s="38" t="s">
        <v>10</v>
      </c>
      <c r="C280" s="112" t="s">
        <v>61</v>
      </c>
      <c r="D280" s="112" t="s">
        <v>51</v>
      </c>
      <c r="E280" s="128" t="s">
        <v>48</v>
      </c>
      <c r="F280" s="113" t="s">
        <v>27</v>
      </c>
      <c r="G280" s="164"/>
      <c r="H280" s="17"/>
    </row>
    <row r="281" spans="1:8" ht="15.75" hidden="1">
      <c r="A281" s="40" t="s">
        <v>28</v>
      </c>
      <c r="B281" s="38" t="s">
        <v>10</v>
      </c>
      <c r="C281" s="112" t="s">
        <v>61</v>
      </c>
      <c r="D281" s="112" t="s">
        <v>51</v>
      </c>
      <c r="E281" s="128" t="s">
        <v>48</v>
      </c>
      <c r="F281" s="113" t="s">
        <v>29</v>
      </c>
      <c r="G281" s="164"/>
      <c r="H281" s="17">
        <v>3650</v>
      </c>
    </row>
    <row r="282" spans="1:7" ht="15.75" customHeight="1" hidden="1">
      <c r="A282" s="36" t="s">
        <v>107</v>
      </c>
      <c r="B282" s="37" t="s">
        <v>10</v>
      </c>
      <c r="C282" s="111" t="s">
        <v>61</v>
      </c>
      <c r="D282" s="111" t="s">
        <v>61</v>
      </c>
      <c r="E282" s="121"/>
      <c r="F282" s="114"/>
      <c r="G282" s="160">
        <v>0.948</v>
      </c>
    </row>
    <row r="283" spans="1:7" ht="51.75" hidden="1">
      <c r="A283" s="15" t="s">
        <v>156</v>
      </c>
      <c r="B283" s="26" t="s">
        <v>10</v>
      </c>
      <c r="C283" s="112" t="s">
        <v>61</v>
      </c>
      <c r="D283" s="112" t="s">
        <v>61</v>
      </c>
      <c r="E283" s="112" t="s">
        <v>157</v>
      </c>
      <c r="F283" s="115"/>
      <c r="G283" s="160">
        <v>0.948</v>
      </c>
    </row>
    <row r="284" spans="1:7" ht="64.5" hidden="1">
      <c r="A284" s="15" t="s">
        <v>174</v>
      </c>
      <c r="B284" s="26" t="s">
        <v>10</v>
      </c>
      <c r="C284" s="112" t="s">
        <v>61</v>
      </c>
      <c r="D284" s="112" t="s">
        <v>61</v>
      </c>
      <c r="E284" s="112" t="s">
        <v>171</v>
      </c>
      <c r="F284" s="115"/>
      <c r="G284" s="160">
        <v>0.948</v>
      </c>
    </row>
    <row r="285" spans="1:7" ht="60" customHeight="1" hidden="1">
      <c r="A285" s="13" t="s">
        <v>172</v>
      </c>
      <c r="B285" s="26" t="s">
        <v>10</v>
      </c>
      <c r="C285" s="112" t="s">
        <v>61</v>
      </c>
      <c r="D285" s="112" t="s">
        <v>61</v>
      </c>
      <c r="E285" s="112" t="s">
        <v>173</v>
      </c>
      <c r="F285" s="115"/>
      <c r="G285" s="160">
        <v>0.948</v>
      </c>
    </row>
    <row r="286" spans="1:7" ht="38.25" hidden="1">
      <c r="A286" s="40" t="s">
        <v>18</v>
      </c>
      <c r="B286" s="26" t="s">
        <v>10</v>
      </c>
      <c r="C286" s="112" t="s">
        <v>61</v>
      </c>
      <c r="D286" s="112" t="s">
        <v>61</v>
      </c>
      <c r="E286" s="112" t="s">
        <v>173</v>
      </c>
      <c r="F286" s="113" t="s">
        <v>19</v>
      </c>
      <c r="G286" s="160">
        <v>0.948</v>
      </c>
    </row>
    <row r="287" spans="1:7" ht="15" hidden="1">
      <c r="A287" s="40" t="s">
        <v>24</v>
      </c>
      <c r="B287" s="26" t="s">
        <v>10</v>
      </c>
      <c r="C287" s="112" t="s">
        <v>61</v>
      </c>
      <c r="D287" s="112" t="s">
        <v>61</v>
      </c>
      <c r="E287" s="112" t="s">
        <v>108</v>
      </c>
      <c r="F287" s="113" t="s">
        <v>25</v>
      </c>
      <c r="G287" s="164">
        <f>+G288</f>
        <v>0</v>
      </c>
    </row>
    <row r="288" spans="1:7" ht="15" hidden="1">
      <c r="A288" s="40" t="s">
        <v>26</v>
      </c>
      <c r="B288" s="26" t="s">
        <v>10</v>
      </c>
      <c r="C288" s="112" t="s">
        <v>61</v>
      </c>
      <c r="D288" s="112" t="s">
        <v>61</v>
      </c>
      <c r="E288" s="112" t="s">
        <v>108</v>
      </c>
      <c r="F288" s="113" t="s">
        <v>27</v>
      </c>
      <c r="G288" s="164">
        <f>G289</f>
        <v>0</v>
      </c>
    </row>
    <row r="289" spans="1:7" ht="15" hidden="1">
      <c r="A289" s="40" t="s">
        <v>28</v>
      </c>
      <c r="B289" s="26" t="s">
        <v>10</v>
      </c>
      <c r="C289" s="112" t="s">
        <v>61</v>
      </c>
      <c r="D289" s="112" t="s">
        <v>61</v>
      </c>
      <c r="E289" s="112" t="s">
        <v>108</v>
      </c>
      <c r="F289" s="113" t="s">
        <v>29</v>
      </c>
      <c r="G289" s="164">
        <v>0</v>
      </c>
    </row>
    <row r="290" spans="1:7" s="88" customFormat="1" ht="89.25" hidden="1">
      <c r="A290" s="91" t="s">
        <v>109</v>
      </c>
      <c r="B290" s="89" t="s">
        <v>10</v>
      </c>
      <c r="C290" s="116" t="s">
        <v>61</v>
      </c>
      <c r="D290" s="116" t="s">
        <v>61</v>
      </c>
      <c r="E290" s="116" t="s">
        <v>110</v>
      </c>
      <c r="F290" s="139"/>
      <c r="G290" s="169">
        <f>G291</f>
        <v>0.2</v>
      </c>
    </row>
    <row r="291" spans="1:7" s="88" customFormat="1" ht="15" hidden="1">
      <c r="A291" s="91" t="s">
        <v>24</v>
      </c>
      <c r="B291" s="89" t="s">
        <v>10</v>
      </c>
      <c r="C291" s="116" t="s">
        <v>61</v>
      </c>
      <c r="D291" s="116" t="s">
        <v>61</v>
      </c>
      <c r="E291" s="116" t="s">
        <v>110</v>
      </c>
      <c r="F291" s="139" t="s">
        <v>25</v>
      </c>
      <c r="G291" s="169">
        <v>0.2</v>
      </c>
    </row>
    <row r="292" spans="1:8" ht="15.75" hidden="1">
      <c r="A292" s="50" t="s">
        <v>111</v>
      </c>
      <c r="B292" s="37" t="s">
        <v>10</v>
      </c>
      <c r="C292" s="119" t="s">
        <v>32</v>
      </c>
      <c r="D292" s="119"/>
      <c r="E292" s="134"/>
      <c r="F292" s="140"/>
      <c r="G292" s="157" t="s">
        <v>211</v>
      </c>
      <c r="H292" s="17"/>
    </row>
    <row r="293" spans="1:8" ht="15.75" hidden="1">
      <c r="A293" s="50" t="s">
        <v>112</v>
      </c>
      <c r="B293" s="37" t="s">
        <v>10</v>
      </c>
      <c r="C293" s="119" t="s">
        <v>32</v>
      </c>
      <c r="D293" s="119" t="s">
        <v>32</v>
      </c>
      <c r="E293" s="134"/>
      <c r="F293" s="140"/>
      <c r="G293" s="160" t="s">
        <v>211</v>
      </c>
      <c r="H293" s="17"/>
    </row>
    <row r="294" spans="1:7" ht="41.25" customHeight="1" hidden="1">
      <c r="A294" s="15" t="s">
        <v>227</v>
      </c>
      <c r="B294" s="38" t="s">
        <v>10</v>
      </c>
      <c r="C294" s="120" t="s">
        <v>32</v>
      </c>
      <c r="D294" s="120" t="s">
        <v>32</v>
      </c>
      <c r="E294" s="123" t="s">
        <v>154</v>
      </c>
      <c r="F294" s="141"/>
      <c r="G294" s="160" t="s">
        <v>211</v>
      </c>
    </row>
    <row r="295" spans="1:7" ht="26.25" hidden="1">
      <c r="A295" s="15" t="s">
        <v>204</v>
      </c>
      <c r="B295" s="38" t="s">
        <v>10</v>
      </c>
      <c r="C295" s="120" t="s">
        <v>32</v>
      </c>
      <c r="D295" s="120" t="s">
        <v>32</v>
      </c>
      <c r="E295" s="123" t="s">
        <v>145</v>
      </c>
      <c r="F295" s="141"/>
      <c r="G295" s="160" t="s">
        <v>211</v>
      </c>
    </row>
    <row r="296" spans="1:7" ht="15" hidden="1">
      <c r="A296" s="44" t="s">
        <v>170</v>
      </c>
      <c r="B296" s="38" t="s">
        <v>10</v>
      </c>
      <c r="C296" s="120" t="s">
        <v>32</v>
      </c>
      <c r="D296" s="120" t="s">
        <v>32</v>
      </c>
      <c r="E296" s="123" t="s">
        <v>218</v>
      </c>
      <c r="F296" s="141"/>
      <c r="G296" s="160" t="s">
        <v>211</v>
      </c>
    </row>
    <row r="297" spans="1:7" ht="25.5" hidden="1">
      <c r="A297" s="43" t="s">
        <v>231</v>
      </c>
      <c r="B297" s="38" t="s">
        <v>10</v>
      </c>
      <c r="C297" s="120" t="s">
        <v>32</v>
      </c>
      <c r="D297" s="120" t="s">
        <v>32</v>
      </c>
      <c r="E297" s="123" t="s">
        <v>218</v>
      </c>
      <c r="F297" s="113" t="s">
        <v>25</v>
      </c>
      <c r="G297" s="160" t="s">
        <v>211</v>
      </c>
    </row>
    <row r="298" spans="1:7" ht="15" hidden="1">
      <c r="A298" s="40"/>
      <c r="B298" s="38"/>
      <c r="C298" s="120"/>
      <c r="D298" s="120"/>
      <c r="E298" s="123"/>
      <c r="F298" s="113"/>
      <c r="G298" s="160"/>
    </row>
    <row r="299" spans="1:7" ht="15">
      <c r="A299" s="107" t="s">
        <v>111</v>
      </c>
      <c r="B299" s="37"/>
      <c r="C299" s="119" t="s">
        <v>32</v>
      </c>
      <c r="D299" s="119"/>
      <c r="E299" s="134"/>
      <c r="F299" s="136"/>
      <c r="G299" s="157">
        <v>3000</v>
      </c>
    </row>
    <row r="300" spans="1:7" ht="15">
      <c r="A300" s="40" t="s">
        <v>112</v>
      </c>
      <c r="B300" s="38"/>
      <c r="C300" s="120" t="s">
        <v>32</v>
      </c>
      <c r="D300" s="120" t="s">
        <v>32</v>
      </c>
      <c r="E300" s="123"/>
      <c r="F300" s="113"/>
      <c r="G300" s="160">
        <v>3000</v>
      </c>
    </row>
    <row r="301" spans="1:7" ht="38.25">
      <c r="A301" s="40" t="s">
        <v>338</v>
      </c>
      <c r="B301" s="38"/>
      <c r="C301" s="120" t="s">
        <v>32</v>
      </c>
      <c r="D301" s="120" t="s">
        <v>32</v>
      </c>
      <c r="E301" s="123" t="s">
        <v>339</v>
      </c>
      <c r="F301" s="113"/>
      <c r="G301" s="160">
        <v>3000</v>
      </c>
    </row>
    <row r="302" spans="1:7" ht="63.75">
      <c r="A302" s="40" t="s">
        <v>342</v>
      </c>
      <c r="B302" s="38"/>
      <c r="C302" s="120" t="s">
        <v>32</v>
      </c>
      <c r="D302" s="120" t="s">
        <v>32</v>
      </c>
      <c r="E302" s="123" t="s">
        <v>340</v>
      </c>
      <c r="F302" s="113"/>
      <c r="G302" s="160">
        <v>3000</v>
      </c>
    </row>
    <row r="303" spans="1:7" ht="25.5">
      <c r="A303" s="40" t="s">
        <v>346</v>
      </c>
      <c r="B303" s="38"/>
      <c r="C303" s="120" t="s">
        <v>32</v>
      </c>
      <c r="D303" s="120" t="s">
        <v>32</v>
      </c>
      <c r="E303" s="123" t="s">
        <v>347</v>
      </c>
      <c r="F303" s="113"/>
      <c r="G303" s="160">
        <v>3000</v>
      </c>
    </row>
    <row r="304" spans="1:7" ht="25.5">
      <c r="A304" s="40" t="s">
        <v>341</v>
      </c>
      <c r="B304" s="38"/>
      <c r="C304" s="120" t="s">
        <v>32</v>
      </c>
      <c r="D304" s="120" t="s">
        <v>32</v>
      </c>
      <c r="E304" s="123" t="s">
        <v>348</v>
      </c>
      <c r="F304" s="113"/>
      <c r="G304" s="160">
        <v>3000</v>
      </c>
    </row>
    <row r="305" spans="1:7" ht="25.5">
      <c r="A305" s="40" t="s">
        <v>271</v>
      </c>
      <c r="B305" s="38"/>
      <c r="C305" s="120" t="s">
        <v>32</v>
      </c>
      <c r="D305" s="120" t="s">
        <v>32</v>
      </c>
      <c r="E305" s="123" t="s">
        <v>348</v>
      </c>
      <c r="F305" s="113" t="s">
        <v>25</v>
      </c>
      <c r="G305" s="160">
        <v>3000</v>
      </c>
    </row>
    <row r="306" spans="1:7" ht="18.75" customHeight="1">
      <c r="A306" s="36" t="s">
        <v>113</v>
      </c>
      <c r="B306" s="37" t="s">
        <v>10</v>
      </c>
      <c r="C306" s="111" t="s">
        <v>114</v>
      </c>
      <c r="D306" s="111"/>
      <c r="E306" s="121"/>
      <c r="F306" s="114"/>
      <c r="G306" s="157">
        <v>2236212.2</v>
      </c>
    </row>
    <row r="307" spans="1:8" ht="16.5" customHeight="1">
      <c r="A307" s="36" t="s">
        <v>115</v>
      </c>
      <c r="B307" s="37" t="s">
        <v>10</v>
      </c>
      <c r="C307" s="111" t="s">
        <v>114</v>
      </c>
      <c r="D307" s="111" t="s">
        <v>12</v>
      </c>
      <c r="E307" s="121"/>
      <c r="F307" s="114"/>
      <c r="G307" s="157">
        <v>2236212.2</v>
      </c>
      <c r="H307" s="46" t="s">
        <v>116</v>
      </c>
    </row>
    <row r="308" spans="1:8" ht="34.5" customHeight="1">
      <c r="A308" s="15" t="s">
        <v>324</v>
      </c>
      <c r="B308" s="38" t="s">
        <v>10</v>
      </c>
      <c r="C308" s="112" t="s">
        <v>114</v>
      </c>
      <c r="D308" s="112" t="s">
        <v>12</v>
      </c>
      <c r="E308" s="122" t="s">
        <v>293</v>
      </c>
      <c r="F308" s="114"/>
      <c r="G308" s="157">
        <v>2231512.2</v>
      </c>
      <c r="H308" s="46"/>
    </row>
    <row r="309" spans="1:8" ht="42.75" customHeight="1">
      <c r="A309" s="15" t="s">
        <v>325</v>
      </c>
      <c r="B309" s="38" t="s">
        <v>10</v>
      </c>
      <c r="C309" s="112" t="s">
        <v>114</v>
      </c>
      <c r="D309" s="112" t="s">
        <v>12</v>
      </c>
      <c r="E309" s="130" t="s">
        <v>294</v>
      </c>
      <c r="F309" s="114"/>
      <c r="G309" s="159">
        <v>2231512.2</v>
      </c>
      <c r="H309" s="51"/>
    </row>
    <row r="310" spans="1:8" ht="42.75" customHeight="1" hidden="1">
      <c r="A310" s="15" t="s">
        <v>247</v>
      </c>
      <c r="B310" s="38"/>
      <c r="C310" s="112" t="s">
        <v>114</v>
      </c>
      <c r="D310" s="112" t="s">
        <v>12</v>
      </c>
      <c r="E310" s="112" t="s">
        <v>244</v>
      </c>
      <c r="F310" s="114"/>
      <c r="G310" s="159"/>
      <c r="H310" s="51"/>
    </row>
    <row r="311" spans="1:8" ht="50.25" customHeight="1" hidden="1">
      <c r="A311" s="40" t="s">
        <v>230</v>
      </c>
      <c r="B311" s="38"/>
      <c r="C311" s="112" t="s">
        <v>114</v>
      </c>
      <c r="D311" s="112" t="s">
        <v>12</v>
      </c>
      <c r="E311" s="112" t="s">
        <v>244</v>
      </c>
      <c r="F311" s="114" t="s">
        <v>19</v>
      </c>
      <c r="G311" s="159"/>
      <c r="H311" s="51"/>
    </row>
    <row r="312" spans="1:8" ht="36.75" customHeight="1" hidden="1">
      <c r="A312" s="40"/>
      <c r="B312" s="38"/>
      <c r="C312" s="112"/>
      <c r="D312" s="112"/>
      <c r="E312" s="112"/>
      <c r="F312" s="114"/>
      <c r="G312" s="159"/>
      <c r="H312" s="51"/>
    </row>
    <row r="313" spans="1:8" ht="56.25" customHeight="1" hidden="1">
      <c r="A313" s="40"/>
      <c r="B313" s="38"/>
      <c r="C313" s="112"/>
      <c r="D313" s="112"/>
      <c r="E313" s="112"/>
      <c r="F313" s="115"/>
      <c r="G313" s="159"/>
      <c r="H313" s="51"/>
    </row>
    <row r="314" spans="1:7" ht="52.5" customHeight="1">
      <c r="A314" s="40" t="s">
        <v>305</v>
      </c>
      <c r="B314" s="38" t="s">
        <v>10</v>
      </c>
      <c r="C314" s="112" t="s">
        <v>114</v>
      </c>
      <c r="D314" s="112" t="s">
        <v>12</v>
      </c>
      <c r="E314" s="130" t="s">
        <v>295</v>
      </c>
      <c r="F314" s="115"/>
      <c r="G314" s="159">
        <v>2231512.2</v>
      </c>
    </row>
    <row r="315" spans="1:7" ht="27" customHeight="1">
      <c r="A315" s="40" t="s">
        <v>310</v>
      </c>
      <c r="B315" s="38"/>
      <c r="C315" s="112" t="s">
        <v>114</v>
      </c>
      <c r="D315" s="112" t="s">
        <v>12</v>
      </c>
      <c r="E315" s="130" t="s">
        <v>378</v>
      </c>
      <c r="F315" s="115"/>
      <c r="G315" s="159">
        <v>523646</v>
      </c>
    </row>
    <row r="316" spans="1:7" ht="59.25" customHeight="1">
      <c r="A316" s="40" t="s">
        <v>230</v>
      </c>
      <c r="B316" s="38"/>
      <c r="C316" s="112" t="s">
        <v>114</v>
      </c>
      <c r="D316" s="112" t="s">
        <v>12</v>
      </c>
      <c r="E316" s="130" t="s">
        <v>378</v>
      </c>
      <c r="F316" s="115" t="s">
        <v>19</v>
      </c>
      <c r="G316" s="159">
        <v>523646</v>
      </c>
    </row>
    <row r="317" spans="1:7" ht="37.5" customHeight="1">
      <c r="A317" s="40" t="s">
        <v>380</v>
      </c>
      <c r="B317" s="38"/>
      <c r="C317" s="112" t="s">
        <v>114</v>
      </c>
      <c r="D317" s="112" t="s">
        <v>12</v>
      </c>
      <c r="E317" s="130" t="s">
        <v>379</v>
      </c>
      <c r="F317" s="115"/>
      <c r="G317" s="159">
        <v>85000</v>
      </c>
    </row>
    <row r="318" spans="1:7" ht="35.25" customHeight="1">
      <c r="A318" s="40" t="s">
        <v>271</v>
      </c>
      <c r="B318" s="38"/>
      <c r="C318" s="112" t="s">
        <v>114</v>
      </c>
      <c r="D318" s="112" t="s">
        <v>12</v>
      </c>
      <c r="E318" s="130" t="s">
        <v>379</v>
      </c>
      <c r="F318" s="115" t="s">
        <v>25</v>
      </c>
      <c r="G318" s="159">
        <v>85000</v>
      </c>
    </row>
    <row r="319" spans="1:7" ht="29.25" customHeight="1">
      <c r="A319" s="40" t="s">
        <v>310</v>
      </c>
      <c r="B319" s="38"/>
      <c r="C319" s="112" t="s">
        <v>114</v>
      </c>
      <c r="D319" s="112" t="s">
        <v>12</v>
      </c>
      <c r="E319" s="130" t="s">
        <v>309</v>
      </c>
      <c r="F319" s="115"/>
      <c r="G319" s="159">
        <v>1137258</v>
      </c>
    </row>
    <row r="320" spans="1:7" ht="53.25" customHeight="1">
      <c r="A320" s="40" t="s">
        <v>230</v>
      </c>
      <c r="B320" s="38"/>
      <c r="C320" s="112" t="s">
        <v>114</v>
      </c>
      <c r="D320" s="112" t="s">
        <v>12</v>
      </c>
      <c r="E320" s="130" t="s">
        <v>309</v>
      </c>
      <c r="F320" s="115" t="s">
        <v>19</v>
      </c>
      <c r="G320" s="159">
        <v>1137258</v>
      </c>
    </row>
    <row r="321" spans="1:7" ht="25.5">
      <c r="A321" s="40" t="s">
        <v>142</v>
      </c>
      <c r="B321" s="38"/>
      <c r="C321" s="112" t="s">
        <v>114</v>
      </c>
      <c r="D321" s="112" t="s">
        <v>12</v>
      </c>
      <c r="E321" s="130" t="s">
        <v>296</v>
      </c>
      <c r="F321" s="115"/>
      <c r="G321" s="159">
        <v>485608.2</v>
      </c>
    </row>
    <row r="322" spans="1:7" ht="30" customHeight="1" hidden="1">
      <c r="A322" s="48" t="s">
        <v>117</v>
      </c>
      <c r="B322" s="38" t="s">
        <v>10</v>
      </c>
      <c r="C322" s="112" t="s">
        <v>114</v>
      </c>
      <c r="D322" s="112" t="s">
        <v>12</v>
      </c>
      <c r="E322" s="122" t="s">
        <v>155</v>
      </c>
      <c r="F322" s="113" t="s">
        <v>118</v>
      </c>
      <c r="G322" s="165"/>
    </row>
    <row r="323" spans="1:7" ht="25.5">
      <c r="A323" s="43" t="s">
        <v>271</v>
      </c>
      <c r="B323" s="38" t="s">
        <v>10</v>
      </c>
      <c r="C323" s="112" t="s">
        <v>114</v>
      </c>
      <c r="D323" s="112" t="s">
        <v>12</v>
      </c>
      <c r="E323" s="130" t="s">
        <v>296</v>
      </c>
      <c r="F323" s="113" t="s">
        <v>25</v>
      </c>
      <c r="G323" s="159">
        <v>483608.2</v>
      </c>
    </row>
    <row r="324" spans="1:7" ht="15">
      <c r="A324" s="40" t="s">
        <v>30</v>
      </c>
      <c r="B324" s="38"/>
      <c r="C324" s="112" t="s">
        <v>114</v>
      </c>
      <c r="D324" s="112" t="s">
        <v>12</v>
      </c>
      <c r="E324" s="130" t="s">
        <v>296</v>
      </c>
      <c r="F324" s="113" t="s">
        <v>31</v>
      </c>
      <c r="G324" s="160">
        <v>2000</v>
      </c>
    </row>
    <row r="325" spans="1:7" ht="15" hidden="1">
      <c r="A325" s="40"/>
      <c r="B325" s="38"/>
      <c r="C325" s="112"/>
      <c r="D325" s="112"/>
      <c r="E325" s="130"/>
      <c r="F325" s="113"/>
      <c r="G325" s="160"/>
    </row>
    <row r="326" spans="1:7" ht="15" hidden="1">
      <c r="A326" s="40"/>
      <c r="B326" s="38"/>
      <c r="C326" s="112"/>
      <c r="D326" s="112"/>
      <c r="E326" s="130"/>
      <c r="F326" s="113"/>
      <c r="G326" s="160"/>
    </row>
    <row r="327" spans="1:7" ht="15" hidden="1">
      <c r="A327" s="40"/>
      <c r="B327" s="38"/>
      <c r="C327" s="112"/>
      <c r="D327" s="112"/>
      <c r="E327" s="130"/>
      <c r="F327" s="113"/>
      <c r="G327" s="160"/>
    </row>
    <row r="328" spans="1:7" ht="15" hidden="1">
      <c r="A328" s="40"/>
      <c r="B328" s="38"/>
      <c r="C328" s="112"/>
      <c r="D328" s="112"/>
      <c r="E328" s="130"/>
      <c r="F328" s="113"/>
      <c r="G328" s="160"/>
    </row>
    <row r="329" spans="1:7" ht="25.5">
      <c r="A329" s="40" t="s">
        <v>256</v>
      </c>
      <c r="B329" s="38"/>
      <c r="C329" s="112" t="s">
        <v>114</v>
      </c>
      <c r="D329" s="112" t="s">
        <v>12</v>
      </c>
      <c r="E329" s="130" t="s">
        <v>283</v>
      </c>
      <c r="F329" s="113"/>
      <c r="G329" s="160">
        <v>4700</v>
      </c>
    </row>
    <row r="330" spans="1:7" ht="25.5">
      <c r="A330" s="40" t="s">
        <v>257</v>
      </c>
      <c r="B330" s="38"/>
      <c r="C330" s="112" t="s">
        <v>114</v>
      </c>
      <c r="D330" s="112" t="s">
        <v>12</v>
      </c>
      <c r="E330" s="130" t="s">
        <v>285</v>
      </c>
      <c r="F330" s="113"/>
      <c r="G330" s="160">
        <v>4700</v>
      </c>
    </row>
    <row r="331" spans="1:7" ht="63.75">
      <c r="A331" s="40" t="s">
        <v>382</v>
      </c>
      <c r="B331" s="38"/>
      <c r="C331" s="112" t="s">
        <v>114</v>
      </c>
      <c r="D331" s="112" t="s">
        <v>12</v>
      </c>
      <c r="E331" s="130" t="s">
        <v>381</v>
      </c>
      <c r="F331" s="113"/>
      <c r="G331" s="160">
        <v>4700</v>
      </c>
    </row>
    <row r="332" spans="1:7" ht="25.5">
      <c r="A332" s="40" t="s">
        <v>271</v>
      </c>
      <c r="B332" s="38"/>
      <c r="C332" s="112" t="s">
        <v>114</v>
      </c>
      <c r="D332" s="112" t="s">
        <v>12</v>
      </c>
      <c r="E332" s="130" t="s">
        <v>381</v>
      </c>
      <c r="F332" s="113" t="s">
        <v>25</v>
      </c>
      <c r="G332" s="160">
        <v>4700</v>
      </c>
    </row>
    <row r="333" spans="1:7" ht="15">
      <c r="A333" s="107" t="s">
        <v>120</v>
      </c>
      <c r="B333" s="38"/>
      <c r="C333" s="111" t="s">
        <v>124</v>
      </c>
      <c r="D333" s="112"/>
      <c r="E333" s="130"/>
      <c r="F333" s="113"/>
      <c r="G333" s="157">
        <v>288773</v>
      </c>
    </row>
    <row r="334" spans="1:7" ht="15">
      <c r="A334" s="40" t="s">
        <v>121</v>
      </c>
      <c r="B334" s="38"/>
      <c r="C334" s="112" t="s">
        <v>124</v>
      </c>
      <c r="D334" s="112" t="s">
        <v>12</v>
      </c>
      <c r="E334" s="130"/>
      <c r="F334" s="113"/>
      <c r="G334" s="160">
        <v>288773</v>
      </c>
    </row>
    <row r="335" spans="1:7" ht="25.5">
      <c r="A335" s="40" t="s">
        <v>256</v>
      </c>
      <c r="B335" s="38"/>
      <c r="C335" s="112" t="s">
        <v>124</v>
      </c>
      <c r="D335" s="112" t="s">
        <v>12</v>
      </c>
      <c r="E335" s="128" t="s">
        <v>283</v>
      </c>
      <c r="F335" s="113"/>
      <c r="G335" s="160">
        <v>288773</v>
      </c>
    </row>
    <row r="336" spans="1:7" ht="25.5">
      <c r="A336" s="40" t="s">
        <v>257</v>
      </c>
      <c r="B336" s="38"/>
      <c r="C336" s="112" t="s">
        <v>124</v>
      </c>
      <c r="D336" s="112" t="s">
        <v>12</v>
      </c>
      <c r="E336" s="128" t="s">
        <v>285</v>
      </c>
      <c r="F336" s="113"/>
      <c r="G336" s="160">
        <v>288773</v>
      </c>
    </row>
    <row r="337" spans="1:7" ht="27" customHeight="1">
      <c r="A337" s="40" t="s">
        <v>303</v>
      </c>
      <c r="B337" s="38"/>
      <c r="C337" s="112" t="s">
        <v>124</v>
      </c>
      <c r="D337" s="112" t="s">
        <v>12</v>
      </c>
      <c r="E337" s="128" t="s">
        <v>304</v>
      </c>
      <c r="F337" s="113"/>
      <c r="G337" s="160">
        <v>288773</v>
      </c>
    </row>
    <row r="338" spans="1:7" ht="22.5" customHeight="1">
      <c r="A338" s="40" t="s">
        <v>45</v>
      </c>
      <c r="B338" s="38"/>
      <c r="C338" s="112" t="s">
        <v>124</v>
      </c>
      <c r="D338" s="112" t="s">
        <v>12</v>
      </c>
      <c r="E338" s="128" t="s">
        <v>304</v>
      </c>
      <c r="F338" s="113" t="s">
        <v>46</v>
      </c>
      <c r="G338" s="160">
        <v>288773</v>
      </c>
    </row>
    <row r="339" spans="1:7" ht="13.5" customHeight="1">
      <c r="A339" s="107" t="s">
        <v>322</v>
      </c>
      <c r="B339" s="37"/>
      <c r="C339" s="111" t="s">
        <v>126</v>
      </c>
      <c r="D339" s="111"/>
      <c r="E339" s="127"/>
      <c r="F339" s="136"/>
      <c r="G339" s="157">
        <v>3000</v>
      </c>
    </row>
    <row r="340" spans="1:7" ht="15.75" customHeight="1">
      <c r="A340" s="40" t="s">
        <v>323</v>
      </c>
      <c r="B340" s="38"/>
      <c r="C340" s="112" t="s">
        <v>126</v>
      </c>
      <c r="D340" s="112" t="s">
        <v>12</v>
      </c>
      <c r="E340" s="128"/>
      <c r="F340" s="113"/>
      <c r="G340" s="160">
        <v>3000</v>
      </c>
    </row>
    <row r="341" spans="1:7" ht="57.75" customHeight="1">
      <c r="A341" s="40" t="s">
        <v>328</v>
      </c>
      <c r="B341" s="38"/>
      <c r="C341" s="112" t="s">
        <v>126</v>
      </c>
      <c r="D341" s="112" t="s">
        <v>12</v>
      </c>
      <c r="E341" s="128" t="s">
        <v>329</v>
      </c>
      <c r="F341" s="113"/>
      <c r="G341" s="160">
        <v>3000</v>
      </c>
    </row>
    <row r="342" spans="1:7" ht="80.25" customHeight="1">
      <c r="A342" s="40" t="s">
        <v>331</v>
      </c>
      <c r="B342" s="38"/>
      <c r="C342" s="112" t="s">
        <v>126</v>
      </c>
      <c r="D342" s="112" t="s">
        <v>12</v>
      </c>
      <c r="E342" s="128" t="s">
        <v>330</v>
      </c>
      <c r="F342" s="113"/>
      <c r="G342" s="160">
        <v>3000</v>
      </c>
    </row>
    <row r="343" spans="1:7" ht="41.25" customHeight="1">
      <c r="A343" s="40" t="s">
        <v>353</v>
      </c>
      <c r="B343" s="38"/>
      <c r="C343" s="112" t="s">
        <v>126</v>
      </c>
      <c r="D343" s="112" t="s">
        <v>12</v>
      </c>
      <c r="E343" s="128" t="s">
        <v>352</v>
      </c>
      <c r="F343" s="113"/>
      <c r="G343" s="160">
        <v>3000</v>
      </c>
    </row>
    <row r="344" spans="1:7" ht="42.75" customHeight="1">
      <c r="A344" s="171" t="s">
        <v>332</v>
      </c>
      <c r="B344" s="38"/>
      <c r="C344" s="112" t="s">
        <v>126</v>
      </c>
      <c r="D344" s="112" t="s">
        <v>12</v>
      </c>
      <c r="E344" s="128" t="s">
        <v>354</v>
      </c>
      <c r="F344" s="113"/>
      <c r="G344" s="160">
        <v>3000</v>
      </c>
    </row>
    <row r="345" spans="1:7" ht="25.5">
      <c r="A345" s="40" t="s">
        <v>271</v>
      </c>
      <c r="B345" s="38"/>
      <c r="C345" s="112" t="s">
        <v>126</v>
      </c>
      <c r="D345" s="112" t="s">
        <v>12</v>
      </c>
      <c r="E345" s="130" t="s">
        <v>355</v>
      </c>
      <c r="F345" s="113" t="s">
        <v>25</v>
      </c>
      <c r="G345" s="160">
        <v>3000</v>
      </c>
    </row>
    <row r="346" spans="1:7" ht="15" hidden="1">
      <c r="A346" s="36" t="s">
        <v>119</v>
      </c>
      <c r="B346" s="37" t="s">
        <v>10</v>
      </c>
      <c r="C346" s="111" t="s">
        <v>114</v>
      </c>
      <c r="D346" s="111" t="s">
        <v>12</v>
      </c>
      <c r="E346" s="121" t="s">
        <v>198</v>
      </c>
      <c r="F346" s="114"/>
      <c r="G346" s="145"/>
    </row>
    <row r="347" spans="1:7" ht="39" customHeight="1" hidden="1">
      <c r="A347" s="15" t="s">
        <v>247</v>
      </c>
      <c r="B347" s="37"/>
      <c r="C347" s="111" t="s">
        <v>114</v>
      </c>
      <c r="D347" s="111" t="s">
        <v>12</v>
      </c>
      <c r="E347" s="111" t="s">
        <v>245</v>
      </c>
      <c r="F347" s="114"/>
      <c r="G347" s="145"/>
    </row>
    <row r="348" spans="1:7" ht="51" hidden="1">
      <c r="A348" s="40" t="s">
        <v>230</v>
      </c>
      <c r="B348" s="37"/>
      <c r="C348" s="111" t="s">
        <v>114</v>
      </c>
      <c r="D348" s="111" t="s">
        <v>12</v>
      </c>
      <c r="E348" s="111" t="s">
        <v>245</v>
      </c>
      <c r="F348" s="114" t="s">
        <v>19</v>
      </c>
      <c r="G348" s="145"/>
    </row>
    <row r="349" spans="1:7" ht="33" customHeight="1" hidden="1">
      <c r="A349" s="40" t="s">
        <v>142</v>
      </c>
      <c r="B349" s="38" t="s">
        <v>10</v>
      </c>
      <c r="C349" s="112" t="s">
        <v>114</v>
      </c>
      <c r="D349" s="112" t="s">
        <v>12</v>
      </c>
      <c r="E349" s="122" t="s">
        <v>219</v>
      </c>
      <c r="F349" s="115"/>
      <c r="G349" s="105"/>
    </row>
    <row r="350" spans="1:7" ht="53.25" customHeight="1" hidden="1">
      <c r="A350" s="40" t="s">
        <v>230</v>
      </c>
      <c r="B350" s="38" t="s">
        <v>10</v>
      </c>
      <c r="C350" s="112" t="s">
        <v>114</v>
      </c>
      <c r="D350" s="112" t="s">
        <v>12</v>
      </c>
      <c r="E350" s="122" t="s">
        <v>219</v>
      </c>
      <c r="F350" s="113" t="s">
        <v>19</v>
      </c>
      <c r="G350" s="105"/>
    </row>
    <row r="351" spans="1:7" ht="26.25" customHeight="1" hidden="1">
      <c r="A351" s="43" t="s">
        <v>231</v>
      </c>
      <c r="B351" s="38" t="s">
        <v>10</v>
      </c>
      <c r="C351" s="112" t="s">
        <v>114</v>
      </c>
      <c r="D351" s="112" t="s">
        <v>12</v>
      </c>
      <c r="E351" s="122" t="s">
        <v>219</v>
      </c>
      <c r="F351" s="113" t="s">
        <v>25</v>
      </c>
      <c r="G351" s="105"/>
    </row>
    <row r="352" spans="1:7" ht="15" hidden="1">
      <c r="A352" s="40" t="s">
        <v>30</v>
      </c>
      <c r="B352" s="38" t="s">
        <v>10</v>
      </c>
      <c r="C352" s="112" t="s">
        <v>114</v>
      </c>
      <c r="D352" s="112" t="s">
        <v>12</v>
      </c>
      <c r="E352" s="122" t="s">
        <v>219</v>
      </c>
      <c r="F352" s="113" t="s">
        <v>31</v>
      </c>
      <c r="G352" s="103"/>
    </row>
    <row r="353" spans="1:7" ht="51.75" hidden="1">
      <c r="A353" s="15" t="s">
        <v>156</v>
      </c>
      <c r="B353" s="38" t="s">
        <v>10</v>
      </c>
      <c r="C353" s="112" t="s">
        <v>114</v>
      </c>
      <c r="D353" s="112" t="s">
        <v>12</v>
      </c>
      <c r="E353" s="122" t="s">
        <v>157</v>
      </c>
      <c r="F353" s="113"/>
      <c r="G353" s="103"/>
    </row>
    <row r="354" spans="1:7" ht="64.5" hidden="1">
      <c r="A354" s="15" t="s">
        <v>158</v>
      </c>
      <c r="B354" s="38" t="s">
        <v>10</v>
      </c>
      <c r="C354" s="112" t="s">
        <v>114</v>
      </c>
      <c r="D354" s="112" t="s">
        <v>12</v>
      </c>
      <c r="E354" s="122" t="s">
        <v>159</v>
      </c>
      <c r="F354" s="113"/>
      <c r="G354" s="103"/>
    </row>
    <row r="355" spans="1:7" ht="15" hidden="1">
      <c r="A355" s="40" t="s">
        <v>165</v>
      </c>
      <c r="B355" s="38" t="s">
        <v>10</v>
      </c>
      <c r="C355" s="112" t="s">
        <v>114</v>
      </c>
      <c r="D355" s="112" t="s">
        <v>12</v>
      </c>
      <c r="E355" s="122" t="s">
        <v>164</v>
      </c>
      <c r="F355" s="113"/>
      <c r="G355" s="103"/>
    </row>
    <row r="356" spans="1:7" ht="15" hidden="1">
      <c r="A356" s="40" t="s">
        <v>24</v>
      </c>
      <c r="B356" s="38" t="s">
        <v>10</v>
      </c>
      <c r="C356" s="112" t="s">
        <v>114</v>
      </c>
      <c r="D356" s="112" t="s">
        <v>12</v>
      </c>
      <c r="E356" s="122" t="s">
        <v>164</v>
      </c>
      <c r="F356" s="113" t="s">
        <v>25</v>
      </c>
      <c r="G356" s="103"/>
    </row>
    <row r="357" spans="1:7" ht="38.25" hidden="1">
      <c r="A357" s="40" t="s">
        <v>246</v>
      </c>
      <c r="B357" s="38"/>
      <c r="C357" s="112" t="s">
        <v>114</v>
      </c>
      <c r="D357" s="112" t="s">
        <v>12</v>
      </c>
      <c r="E357" s="130" t="s">
        <v>248</v>
      </c>
      <c r="F357" s="113"/>
      <c r="G357" s="103"/>
    </row>
    <row r="358" spans="1:7" ht="51" hidden="1">
      <c r="A358" s="40" t="s">
        <v>230</v>
      </c>
      <c r="B358" s="38"/>
      <c r="C358" s="112" t="s">
        <v>114</v>
      </c>
      <c r="D358" s="112" t="s">
        <v>12</v>
      </c>
      <c r="E358" s="130" t="s">
        <v>249</v>
      </c>
      <c r="F358" s="113" t="s">
        <v>19</v>
      </c>
      <c r="G358" s="103"/>
    </row>
    <row r="359" spans="1:7" ht="15" hidden="1">
      <c r="A359" s="36" t="s">
        <v>120</v>
      </c>
      <c r="B359" s="37" t="s">
        <v>10</v>
      </c>
      <c r="C359" s="111">
        <v>10</v>
      </c>
      <c r="D359" s="111"/>
      <c r="E359" s="121"/>
      <c r="F359" s="114"/>
      <c r="G359" s="108"/>
    </row>
    <row r="360" spans="1:7" ht="15" hidden="1">
      <c r="A360" s="36" t="s">
        <v>121</v>
      </c>
      <c r="B360" s="37" t="s">
        <v>10</v>
      </c>
      <c r="C360" s="121">
        <v>10</v>
      </c>
      <c r="D360" s="111" t="s">
        <v>12</v>
      </c>
      <c r="E360" s="121"/>
      <c r="F360" s="114"/>
      <c r="G360" s="108"/>
    </row>
    <row r="361" spans="1:7" ht="26.25" hidden="1">
      <c r="A361" s="15" t="s">
        <v>205</v>
      </c>
      <c r="B361" s="38" t="s">
        <v>10</v>
      </c>
      <c r="C361" s="122">
        <v>10</v>
      </c>
      <c r="D361" s="112" t="s">
        <v>12</v>
      </c>
      <c r="E361" s="122" t="s">
        <v>144</v>
      </c>
      <c r="F361" s="115"/>
      <c r="G361" s="103"/>
    </row>
    <row r="362" spans="1:7" ht="26.25" hidden="1">
      <c r="A362" s="15" t="s">
        <v>204</v>
      </c>
      <c r="B362" s="38" t="s">
        <v>10</v>
      </c>
      <c r="C362" s="122">
        <v>10</v>
      </c>
      <c r="D362" s="112" t="s">
        <v>12</v>
      </c>
      <c r="E362" s="122" t="s">
        <v>145</v>
      </c>
      <c r="F362" s="115"/>
      <c r="G362" s="103"/>
    </row>
    <row r="363" spans="1:7" ht="39" hidden="1">
      <c r="A363" s="15" t="s">
        <v>217</v>
      </c>
      <c r="B363" s="38" t="s">
        <v>10</v>
      </c>
      <c r="C363" s="122">
        <v>10</v>
      </c>
      <c r="D363" s="112" t="s">
        <v>12</v>
      </c>
      <c r="E363" s="122" t="s">
        <v>216</v>
      </c>
      <c r="F363" s="115"/>
      <c r="G363" s="103"/>
    </row>
    <row r="364" spans="1:7" ht="15" hidden="1">
      <c r="A364" s="54" t="s">
        <v>45</v>
      </c>
      <c r="B364" s="38" t="s">
        <v>10</v>
      </c>
      <c r="C364" s="122">
        <v>10</v>
      </c>
      <c r="D364" s="112" t="s">
        <v>12</v>
      </c>
      <c r="E364" s="122" t="s">
        <v>216</v>
      </c>
      <c r="F364" s="115" t="s">
        <v>46</v>
      </c>
      <c r="G364" s="105"/>
    </row>
    <row r="365" spans="1:7" ht="15" hidden="1">
      <c r="A365" s="36" t="s">
        <v>122</v>
      </c>
      <c r="B365" s="37" t="s">
        <v>10</v>
      </c>
      <c r="C365" s="111">
        <v>10</v>
      </c>
      <c r="D365" s="111" t="s">
        <v>51</v>
      </c>
      <c r="E365" s="121"/>
      <c r="F365" s="114"/>
      <c r="G365" s="108"/>
    </row>
    <row r="366" spans="1:7" ht="26.25" hidden="1">
      <c r="A366" s="15" t="s">
        <v>205</v>
      </c>
      <c r="B366" s="38" t="s">
        <v>10</v>
      </c>
      <c r="C366" s="112">
        <v>10</v>
      </c>
      <c r="D366" s="112" t="s">
        <v>51</v>
      </c>
      <c r="E366" s="112" t="s">
        <v>159</v>
      </c>
      <c r="F366" s="115"/>
      <c r="G366" s="103"/>
    </row>
    <row r="367" spans="1:7" ht="26.25" hidden="1">
      <c r="A367" s="15" t="s">
        <v>204</v>
      </c>
      <c r="B367" s="38" t="s">
        <v>10</v>
      </c>
      <c r="C367" s="112">
        <v>10</v>
      </c>
      <c r="D367" s="112" t="s">
        <v>51</v>
      </c>
      <c r="E367" s="112" t="s">
        <v>215</v>
      </c>
      <c r="F367" s="115"/>
      <c r="G367" s="103"/>
    </row>
    <row r="368" spans="1:7" ht="30.75" customHeight="1" hidden="1">
      <c r="A368" s="15" t="s">
        <v>123</v>
      </c>
      <c r="B368" s="38" t="s">
        <v>10</v>
      </c>
      <c r="C368" s="112" t="s">
        <v>124</v>
      </c>
      <c r="D368" s="112" t="s">
        <v>51</v>
      </c>
      <c r="E368" s="122" t="s">
        <v>235</v>
      </c>
      <c r="F368" s="115"/>
      <c r="G368" s="103"/>
    </row>
    <row r="369" spans="1:7" ht="23.25" customHeight="1" hidden="1">
      <c r="A369" s="15" t="s">
        <v>231</v>
      </c>
      <c r="B369" s="38"/>
      <c r="C369" s="112" t="s">
        <v>124</v>
      </c>
      <c r="D369" s="112" t="s">
        <v>51</v>
      </c>
      <c r="E369" s="122" t="s">
        <v>235</v>
      </c>
      <c r="F369" s="115" t="s">
        <v>25</v>
      </c>
      <c r="G369" s="103"/>
    </row>
    <row r="370" spans="1:7" ht="15" hidden="1">
      <c r="A370" s="40" t="s">
        <v>45</v>
      </c>
      <c r="B370" s="38" t="s">
        <v>10</v>
      </c>
      <c r="C370" s="112">
        <v>10</v>
      </c>
      <c r="D370" s="112" t="s">
        <v>51</v>
      </c>
      <c r="E370" s="122" t="s">
        <v>235</v>
      </c>
      <c r="F370" s="115" t="s">
        <v>46</v>
      </c>
      <c r="G370" s="103"/>
    </row>
    <row r="371" spans="1:7" ht="15" hidden="1">
      <c r="A371" s="40" t="s">
        <v>160</v>
      </c>
      <c r="B371" s="38" t="s">
        <v>10</v>
      </c>
      <c r="C371" s="112">
        <v>10</v>
      </c>
      <c r="D371" s="112" t="s">
        <v>51</v>
      </c>
      <c r="E371" s="122" t="s">
        <v>161</v>
      </c>
      <c r="F371" s="115"/>
      <c r="G371" s="105"/>
    </row>
    <row r="372" spans="1:7" ht="15" hidden="1">
      <c r="A372" s="40" t="s">
        <v>30</v>
      </c>
      <c r="B372" s="38" t="s">
        <v>10</v>
      </c>
      <c r="C372" s="112">
        <v>10</v>
      </c>
      <c r="D372" s="112" t="s">
        <v>51</v>
      </c>
      <c r="E372" s="122" t="s">
        <v>161</v>
      </c>
      <c r="F372" s="115" t="s">
        <v>31</v>
      </c>
      <c r="G372" s="105"/>
    </row>
    <row r="373" spans="1:7" ht="25.5" hidden="1">
      <c r="A373" s="40" t="s">
        <v>162</v>
      </c>
      <c r="B373" s="38" t="s">
        <v>10</v>
      </c>
      <c r="C373" s="112">
        <v>10</v>
      </c>
      <c r="D373" s="112" t="s">
        <v>51</v>
      </c>
      <c r="E373" s="122" t="s">
        <v>163</v>
      </c>
      <c r="F373" s="115"/>
      <c r="G373" s="105"/>
    </row>
    <row r="374" spans="1:7" ht="15" hidden="1">
      <c r="A374" s="53" t="s">
        <v>45</v>
      </c>
      <c r="B374" s="38" t="s">
        <v>10</v>
      </c>
      <c r="C374" s="123">
        <v>10</v>
      </c>
      <c r="D374" s="120" t="s">
        <v>51</v>
      </c>
      <c r="E374" s="122" t="s">
        <v>163</v>
      </c>
      <c r="F374" s="141" t="s">
        <v>46</v>
      </c>
      <c r="G374" s="103"/>
    </row>
    <row r="375" spans="1:7" ht="36" customHeight="1" hidden="1">
      <c r="A375" s="43" t="s">
        <v>125</v>
      </c>
      <c r="B375" s="38" t="s">
        <v>10</v>
      </c>
      <c r="C375" s="123">
        <v>10</v>
      </c>
      <c r="D375" s="120" t="s">
        <v>51</v>
      </c>
      <c r="E375" s="120" t="s">
        <v>164</v>
      </c>
      <c r="F375" s="141"/>
      <c r="G375" s="103"/>
    </row>
    <row r="376" spans="1:7" ht="15" hidden="1">
      <c r="A376" s="53" t="s">
        <v>45</v>
      </c>
      <c r="B376" s="38" t="s">
        <v>10</v>
      </c>
      <c r="C376" s="123">
        <v>10</v>
      </c>
      <c r="D376" s="120" t="s">
        <v>51</v>
      </c>
      <c r="E376" s="120" t="s">
        <v>164</v>
      </c>
      <c r="F376" s="141" t="s">
        <v>46</v>
      </c>
      <c r="G376" s="103"/>
    </row>
    <row r="377" spans="1:7" s="88" customFormat="1" ht="51.75" hidden="1">
      <c r="A377" s="100" t="s">
        <v>192</v>
      </c>
      <c r="B377" s="38" t="s">
        <v>10</v>
      </c>
      <c r="C377" s="124" t="s">
        <v>124</v>
      </c>
      <c r="D377" s="124" t="s">
        <v>51</v>
      </c>
      <c r="E377" s="124" t="s">
        <v>198</v>
      </c>
      <c r="F377" s="142"/>
      <c r="G377" s="103"/>
    </row>
    <row r="378" spans="1:7" s="88" customFormat="1" ht="32.25" customHeight="1" hidden="1">
      <c r="A378" s="101" t="s">
        <v>194</v>
      </c>
      <c r="B378" s="38" t="s">
        <v>10</v>
      </c>
      <c r="C378" s="124" t="s">
        <v>124</v>
      </c>
      <c r="D378" s="124" t="s">
        <v>51</v>
      </c>
      <c r="E378" s="124" t="s">
        <v>199</v>
      </c>
      <c r="F378" s="142"/>
      <c r="G378" s="103"/>
    </row>
    <row r="379" spans="1:7" ht="15" hidden="1">
      <c r="A379" s="100" t="s">
        <v>45</v>
      </c>
      <c r="B379" s="38" t="s">
        <v>10</v>
      </c>
      <c r="C379" s="124" t="s">
        <v>124</v>
      </c>
      <c r="D379" s="124" t="s">
        <v>51</v>
      </c>
      <c r="E379" s="124" t="s">
        <v>199</v>
      </c>
      <c r="F379" s="142" t="s">
        <v>46</v>
      </c>
      <c r="G379" s="103"/>
    </row>
    <row r="380" spans="1:7" s="88" customFormat="1" ht="51.75" hidden="1">
      <c r="A380" s="45" t="s">
        <v>195</v>
      </c>
      <c r="B380" s="26" t="s">
        <v>10</v>
      </c>
      <c r="C380" s="112" t="s">
        <v>124</v>
      </c>
      <c r="D380" s="112" t="s">
        <v>51</v>
      </c>
      <c r="E380" s="122" t="s">
        <v>193</v>
      </c>
      <c r="F380" s="117"/>
      <c r="G380" s="104"/>
    </row>
    <row r="381" spans="1:7" s="88" customFormat="1" ht="29.25" customHeight="1" hidden="1">
      <c r="A381" s="45" t="s">
        <v>137</v>
      </c>
      <c r="B381" s="26" t="s">
        <v>10</v>
      </c>
      <c r="C381" s="112" t="s">
        <v>124</v>
      </c>
      <c r="D381" s="112" t="s">
        <v>51</v>
      </c>
      <c r="E381" s="122" t="s">
        <v>200</v>
      </c>
      <c r="F381" s="117"/>
      <c r="G381" s="104"/>
    </row>
    <row r="382" spans="1:10" ht="24" customHeight="1" hidden="1">
      <c r="A382" s="102" t="s">
        <v>196</v>
      </c>
      <c r="B382" s="38" t="s">
        <v>10</v>
      </c>
      <c r="C382" s="124" t="s">
        <v>124</v>
      </c>
      <c r="D382" s="124" t="s">
        <v>51</v>
      </c>
      <c r="E382" s="122" t="s">
        <v>200</v>
      </c>
      <c r="F382" s="124" t="s">
        <v>25</v>
      </c>
      <c r="G382" s="103"/>
      <c r="I382" s="5">
        <v>12540.9</v>
      </c>
      <c r="J382" s="19">
        <f>G14-I382</f>
        <v>9429400.959999999</v>
      </c>
    </row>
    <row r="383" spans="1:10" s="88" customFormat="1" ht="20.25" customHeight="1" hidden="1">
      <c r="A383" s="15" t="s">
        <v>197</v>
      </c>
      <c r="B383" s="26" t="s">
        <v>10</v>
      </c>
      <c r="C383" s="112" t="s">
        <v>124</v>
      </c>
      <c r="D383" s="112" t="s">
        <v>51</v>
      </c>
      <c r="E383" s="122" t="s">
        <v>201</v>
      </c>
      <c r="F383" s="115"/>
      <c r="G383" s="103"/>
      <c r="J383" s="90"/>
    </row>
    <row r="384" spans="1:7" s="88" customFormat="1" ht="25.5" hidden="1">
      <c r="A384" s="102" t="s">
        <v>196</v>
      </c>
      <c r="B384" s="38" t="s">
        <v>10</v>
      </c>
      <c r="C384" s="124" t="s">
        <v>124</v>
      </c>
      <c r="D384" s="124" t="s">
        <v>51</v>
      </c>
      <c r="E384" s="122" t="s">
        <v>201</v>
      </c>
      <c r="F384" s="124" t="s">
        <v>25</v>
      </c>
      <c r="G384" s="104"/>
    </row>
    <row r="385" spans="1:7" s="88" customFormat="1" ht="15" hidden="1">
      <c r="A385" s="40"/>
      <c r="B385" s="38"/>
      <c r="C385" s="124"/>
      <c r="D385" s="124"/>
      <c r="E385" s="122"/>
      <c r="F385" s="124"/>
      <c r="G385" s="104"/>
    </row>
    <row r="386" spans="1:7" s="88" customFormat="1" ht="15" hidden="1">
      <c r="A386" s="40"/>
      <c r="B386" s="38"/>
      <c r="C386" s="124"/>
      <c r="D386" s="124"/>
      <c r="E386" s="122"/>
      <c r="F386" s="124"/>
      <c r="G386" s="104"/>
    </row>
    <row r="387" spans="1:7" s="88" customFormat="1" ht="15" hidden="1">
      <c r="A387" s="102"/>
      <c r="B387" s="38"/>
      <c r="C387" s="124"/>
      <c r="D387" s="124"/>
      <c r="E387" s="122"/>
      <c r="F387" s="124"/>
      <c r="G387" s="104"/>
    </row>
    <row r="388" spans="1:7" s="88" customFormat="1" ht="15" hidden="1">
      <c r="A388" s="43"/>
      <c r="B388" s="38"/>
      <c r="C388" s="124"/>
      <c r="D388" s="124"/>
      <c r="E388" s="122"/>
      <c r="F388" s="124"/>
      <c r="G388" s="104"/>
    </row>
    <row r="389" spans="1:7" ht="17.25" customHeight="1" hidden="1">
      <c r="A389" s="36"/>
      <c r="B389" s="37"/>
      <c r="C389" s="111"/>
      <c r="D389" s="111"/>
      <c r="E389" s="121"/>
      <c r="F389" s="114"/>
      <c r="G389" s="108"/>
    </row>
    <row r="390" spans="1:7" ht="15" hidden="1">
      <c r="A390" s="36"/>
      <c r="B390" s="37"/>
      <c r="C390" s="111"/>
      <c r="D390" s="111"/>
      <c r="E390" s="121"/>
      <c r="F390" s="114"/>
      <c r="G390" s="103"/>
    </row>
    <row r="391" spans="1:7" ht="51.75" customHeight="1" hidden="1">
      <c r="A391" s="15"/>
      <c r="B391" s="37"/>
      <c r="C391" s="112"/>
      <c r="D391" s="112"/>
      <c r="E391" s="112"/>
      <c r="F391" s="114"/>
      <c r="G391" s="103"/>
    </row>
    <row r="392" spans="1:7" ht="30.75" customHeight="1" hidden="1">
      <c r="A392" s="15"/>
      <c r="B392" s="38"/>
      <c r="C392" s="112"/>
      <c r="D392" s="112"/>
      <c r="E392" s="122"/>
      <c r="F392" s="115"/>
      <c r="G392" s="103"/>
    </row>
    <row r="393" spans="1:8" s="8" customFormat="1" ht="31.5" customHeight="1" hidden="1">
      <c r="A393" s="15"/>
      <c r="B393" s="38"/>
      <c r="C393" s="112"/>
      <c r="D393" s="112"/>
      <c r="E393" s="122"/>
      <c r="F393" s="115"/>
      <c r="G393" s="103"/>
      <c r="H393" s="20"/>
    </row>
    <row r="394" spans="1:8" s="8" customFormat="1" ht="82.5" customHeight="1" hidden="1">
      <c r="A394" s="15"/>
      <c r="B394" s="38"/>
      <c r="C394" s="112"/>
      <c r="D394" s="112"/>
      <c r="E394" s="122"/>
      <c r="F394" s="115"/>
      <c r="G394" s="103"/>
      <c r="H394" s="20"/>
    </row>
    <row r="395" spans="1:8" s="8" customFormat="1" ht="48.75" customHeight="1" hidden="1">
      <c r="A395" s="43"/>
      <c r="B395" s="38"/>
      <c r="C395" s="112"/>
      <c r="D395" s="112"/>
      <c r="E395" s="122"/>
      <c r="F395" s="115"/>
      <c r="G395" s="103"/>
      <c r="H395" s="20"/>
    </row>
    <row r="396" spans="1:7" ht="37.5" customHeight="1" hidden="1">
      <c r="A396" s="43"/>
      <c r="B396" s="38"/>
      <c r="C396" s="125"/>
      <c r="D396" s="125"/>
      <c r="E396" s="135"/>
      <c r="F396" s="143"/>
      <c r="G396" s="103"/>
    </row>
    <row r="397" spans="1:7" ht="50.25" customHeight="1" hidden="1">
      <c r="A397" s="40" t="s">
        <v>166</v>
      </c>
      <c r="B397" s="38" t="s">
        <v>10</v>
      </c>
      <c r="C397" s="30" t="s">
        <v>126</v>
      </c>
      <c r="D397" s="30" t="s">
        <v>16</v>
      </c>
      <c r="E397" s="14" t="s">
        <v>167</v>
      </c>
      <c r="F397" s="41"/>
      <c r="G397" s="39">
        <f>G398</f>
        <v>45</v>
      </c>
    </row>
    <row r="398" spans="1:7" ht="18.75" customHeight="1" hidden="1">
      <c r="A398" s="40" t="s">
        <v>24</v>
      </c>
      <c r="B398" s="38" t="s">
        <v>10</v>
      </c>
      <c r="C398" s="30" t="s">
        <v>126</v>
      </c>
      <c r="D398" s="30" t="s">
        <v>16</v>
      </c>
      <c r="E398" s="14" t="s">
        <v>167</v>
      </c>
      <c r="F398" s="41" t="s">
        <v>25</v>
      </c>
      <c r="G398" s="39">
        <v>45</v>
      </c>
    </row>
    <row r="399" spans="1:7" ht="29.25" customHeight="1" hidden="1">
      <c r="A399" s="40" t="s">
        <v>168</v>
      </c>
      <c r="B399" s="38" t="s">
        <v>10</v>
      </c>
      <c r="C399" s="30" t="s">
        <v>126</v>
      </c>
      <c r="D399" s="30" t="s">
        <v>16</v>
      </c>
      <c r="E399" s="14" t="s">
        <v>169</v>
      </c>
      <c r="F399" s="41"/>
      <c r="G399" s="39">
        <f>G400</f>
        <v>0</v>
      </c>
    </row>
    <row r="400" spans="1:7" ht="15" hidden="1">
      <c r="A400" s="49" t="s">
        <v>47</v>
      </c>
      <c r="B400" s="38" t="s">
        <v>10</v>
      </c>
      <c r="C400" s="30" t="s">
        <v>126</v>
      </c>
      <c r="D400" s="30" t="s">
        <v>16</v>
      </c>
      <c r="E400" s="14" t="s">
        <v>169</v>
      </c>
      <c r="F400" s="52" t="s">
        <v>81</v>
      </c>
      <c r="G400" s="19">
        <v>0</v>
      </c>
    </row>
    <row r="401" spans="1:7" ht="15" hidden="1">
      <c r="A401" s="147"/>
      <c r="B401" s="38"/>
      <c r="C401" s="148"/>
      <c r="D401" s="148"/>
      <c r="E401" s="149"/>
      <c r="F401" s="150"/>
      <c r="G401" s="151"/>
    </row>
    <row r="402" spans="1:6" ht="18.75">
      <c r="A402" s="55"/>
      <c r="B402" s="56"/>
      <c r="C402" s="57"/>
      <c r="D402" s="57"/>
      <c r="E402" s="58"/>
      <c r="F402" s="59"/>
    </row>
    <row r="403" spans="1:8" ht="18.75">
      <c r="A403" s="55"/>
      <c r="B403" s="60"/>
      <c r="C403" s="61"/>
      <c r="D403" s="61"/>
      <c r="E403" s="62"/>
      <c r="F403" s="63"/>
      <c r="H403" s="19"/>
    </row>
    <row r="405" ht="18.75">
      <c r="H405" s="19"/>
    </row>
    <row r="407" ht="18.75">
      <c r="F407" s="64"/>
    </row>
  </sheetData>
  <sheetProtection selectLockedCells="1" selectUnlockedCells="1"/>
  <mergeCells count="17">
    <mergeCell ref="A10:G10"/>
    <mergeCell ref="A11:G11"/>
    <mergeCell ref="D12:D13"/>
    <mergeCell ref="E12:E13"/>
    <mergeCell ref="F12:F13"/>
    <mergeCell ref="G12:G13"/>
    <mergeCell ref="A12:A13"/>
    <mergeCell ref="B12:B13"/>
    <mergeCell ref="C12:C13"/>
    <mergeCell ref="A8:G8"/>
    <mergeCell ref="A9:G9"/>
    <mergeCell ref="B2:F2"/>
    <mergeCell ref="B3:G3"/>
    <mergeCell ref="B4:G4"/>
    <mergeCell ref="B5:G5"/>
    <mergeCell ref="B6:G6"/>
    <mergeCell ref="B7:G7"/>
  </mergeCells>
  <printOptions gridLines="1" horizontalCentered="1"/>
  <pageMargins left="0.7875" right="0.19652777777777777" top="0.4326388888888889" bottom="0.31527777777777777" header="0.19652777777777777" footer="0.5118055555555555"/>
  <pageSetup horizontalDpi="300" verticalDpi="3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14"/>
  <sheetViews>
    <sheetView view="pageBreakPreview" zoomScaleNormal="75" zoomScaleSheetLayoutView="100" zoomScalePageLayoutView="0" workbookViewId="0" topLeftCell="A294">
      <selection activeCell="N305" sqref="N305"/>
    </sheetView>
  </sheetViews>
  <sheetFormatPr defaultColWidth="8.796875" defaultRowHeight="15"/>
  <cols>
    <col min="1" max="1" width="44.796875" style="1" customWidth="1"/>
    <col min="2" max="2" width="0" style="2" hidden="1" customWidth="1"/>
    <col min="3" max="4" width="0" style="3" hidden="1" customWidth="1"/>
    <col min="5" max="5" width="11" style="3" customWidth="1"/>
    <col min="6" max="6" width="0" style="3" hidden="1" customWidth="1"/>
    <col min="7" max="7" width="11.296875" style="4" customWidth="1"/>
    <col min="8" max="16384" width="8.8984375" style="5" customWidth="1"/>
  </cols>
  <sheetData>
    <row r="1" spans="5:7" ht="15.75" hidden="1">
      <c r="E1" s="65"/>
      <c r="G1" s="6"/>
    </row>
    <row r="2" spans="5:7" ht="15.75" hidden="1">
      <c r="E2" s="65"/>
      <c r="G2" s="6"/>
    </row>
    <row r="3" spans="5:7" ht="15.75" hidden="1">
      <c r="E3" s="65"/>
      <c r="G3" s="6"/>
    </row>
    <row r="4" spans="5:11" ht="15.75" hidden="1">
      <c r="E4" s="65"/>
      <c r="G4" s="6"/>
      <c r="K4" s="5">
        <f>1210/9</f>
        <v>134.44444444444446</v>
      </c>
    </row>
    <row r="5" spans="5:11" ht="15.75" hidden="1">
      <c r="E5" s="65"/>
      <c r="G5" s="6"/>
      <c r="K5" s="5">
        <f>195-38-10</f>
        <v>147</v>
      </c>
    </row>
    <row r="6" spans="5:7" ht="15.75" hidden="1">
      <c r="E6" s="65"/>
      <c r="G6" s="6"/>
    </row>
    <row r="7" spans="5:12" ht="15.75" hidden="1">
      <c r="E7" s="65"/>
      <c r="G7" s="6"/>
      <c r="K7" s="5">
        <f>634/4</f>
        <v>158.5</v>
      </c>
      <c r="L7" s="5">
        <f>477/4</f>
        <v>119.25</v>
      </c>
    </row>
    <row r="8" spans="1:7" ht="63.75" customHeight="1" hidden="1">
      <c r="A8" s="175"/>
      <c r="B8" s="175"/>
      <c r="C8" s="175"/>
      <c r="D8" s="175"/>
      <c r="E8" s="175"/>
      <c r="F8" s="175"/>
      <c r="G8" s="175"/>
    </row>
    <row r="9" spans="1:7" ht="15" customHeight="1" hidden="1">
      <c r="A9" s="175"/>
      <c r="B9" s="175"/>
      <c r="C9" s="175"/>
      <c r="D9" s="175"/>
      <c r="E9" s="175"/>
      <c r="F9" s="175"/>
      <c r="G9" s="175"/>
    </row>
    <row r="10" spans="1:7" ht="15" customHeight="1" hidden="1">
      <c r="A10" s="175"/>
      <c r="B10" s="175"/>
      <c r="C10" s="175"/>
      <c r="D10" s="175"/>
      <c r="E10" s="175"/>
      <c r="F10" s="175"/>
      <c r="G10" s="175"/>
    </row>
    <row r="11" spans="1:11" ht="15.75" customHeight="1" hidden="1">
      <c r="A11" s="188"/>
      <c r="B11" s="188"/>
      <c r="C11" s="188"/>
      <c r="D11" s="188"/>
      <c r="E11" s="188"/>
      <c r="F11" s="188"/>
      <c r="G11" s="188"/>
      <c r="K11" s="5">
        <f>5387.04+2662.96</f>
        <v>8050</v>
      </c>
    </row>
    <row r="12" spans="1:11" s="7" customFormat="1" ht="39" customHeight="1" hidden="1">
      <c r="A12" s="186"/>
      <c r="B12" s="186"/>
      <c r="C12" s="187"/>
      <c r="D12" s="187"/>
      <c r="E12" s="187"/>
      <c r="F12" s="187"/>
      <c r="G12" s="189"/>
      <c r="K12" s="7">
        <f>7363.8+4357.59</f>
        <v>11721.39</v>
      </c>
    </row>
    <row r="13" spans="1:9" s="7" customFormat="1" ht="46.5" customHeight="1" hidden="1">
      <c r="A13" s="186"/>
      <c r="B13" s="186"/>
      <c r="C13" s="187"/>
      <c r="D13" s="187"/>
      <c r="E13" s="187"/>
      <c r="F13" s="187"/>
      <c r="G13" s="189"/>
      <c r="I13" s="7">
        <f>34168.4+12+85</f>
        <v>34265.4</v>
      </c>
    </row>
    <row r="14" spans="1:9" s="8" customFormat="1" ht="21.75" customHeight="1" hidden="1">
      <c r="A14" s="66"/>
      <c r="B14" s="67"/>
      <c r="C14" s="67"/>
      <c r="D14" s="67"/>
      <c r="E14" s="67"/>
      <c r="F14" s="67"/>
      <c r="G14" s="68"/>
      <c r="I14" s="69">
        <f>G14-G144</f>
        <v>0</v>
      </c>
    </row>
    <row r="15" spans="1:7" s="11" customFormat="1" ht="24.75" customHeight="1" hidden="1">
      <c r="A15" s="70"/>
      <c r="B15" s="9"/>
      <c r="C15" s="10"/>
      <c r="D15" s="10"/>
      <c r="E15" s="10"/>
      <c r="F15" s="10"/>
      <c r="G15" s="71"/>
    </row>
    <row r="16" spans="1:9" s="11" customFormat="1" ht="14.25" hidden="1">
      <c r="A16" s="9"/>
      <c r="B16" s="9"/>
      <c r="C16" s="10"/>
      <c r="D16" s="10"/>
      <c r="E16" s="10"/>
      <c r="F16" s="10"/>
      <c r="G16" s="71"/>
      <c r="I16" s="12">
        <f>G16+G20</f>
        <v>0</v>
      </c>
    </row>
    <row r="17" spans="1:7" ht="15" hidden="1">
      <c r="A17" s="13"/>
      <c r="B17" s="13"/>
      <c r="C17" s="14"/>
      <c r="D17" s="14"/>
      <c r="E17" s="14"/>
      <c r="F17" s="14"/>
      <c r="G17" s="72"/>
    </row>
    <row r="18" spans="1:7" ht="15" hidden="1">
      <c r="A18" s="13"/>
      <c r="B18" s="13"/>
      <c r="C18" s="14"/>
      <c r="D18" s="14"/>
      <c r="E18" s="14"/>
      <c r="F18" s="14"/>
      <c r="G18" s="72"/>
    </row>
    <row r="19" spans="1:7" ht="15" hidden="1">
      <c r="A19" s="13"/>
      <c r="B19" s="13"/>
      <c r="C19" s="14"/>
      <c r="D19" s="14"/>
      <c r="E19" s="14"/>
      <c r="F19" s="14"/>
      <c r="G19" s="72"/>
    </row>
    <row r="20" spans="1:7" ht="15" hidden="1">
      <c r="A20" s="13"/>
      <c r="B20" s="13"/>
      <c r="C20" s="14"/>
      <c r="D20" s="14"/>
      <c r="E20" s="14"/>
      <c r="F20" s="14"/>
      <c r="G20" s="72"/>
    </row>
    <row r="21" spans="1:7" ht="15" hidden="1">
      <c r="A21" s="13"/>
      <c r="B21" s="13"/>
      <c r="C21" s="14"/>
      <c r="D21" s="14"/>
      <c r="E21" s="14"/>
      <c r="F21" s="14"/>
      <c r="G21" s="72"/>
    </row>
    <row r="22" spans="1:7" s="11" customFormat="1" ht="27" customHeight="1" hidden="1">
      <c r="A22" s="9"/>
      <c r="B22" s="9"/>
      <c r="C22" s="10"/>
      <c r="D22" s="10"/>
      <c r="E22" s="10"/>
      <c r="F22" s="10"/>
      <c r="G22" s="71"/>
    </row>
    <row r="23" spans="1:7" ht="15" hidden="1">
      <c r="A23" s="13"/>
      <c r="B23" s="13"/>
      <c r="C23" s="14"/>
      <c r="D23" s="14"/>
      <c r="E23" s="14"/>
      <c r="F23" s="14"/>
      <c r="G23" s="72"/>
    </row>
    <row r="24" spans="1:7" ht="15" hidden="1">
      <c r="A24" s="13"/>
      <c r="B24" s="13"/>
      <c r="C24" s="14"/>
      <c r="D24" s="14"/>
      <c r="E24" s="14"/>
      <c r="F24" s="14"/>
      <c r="G24" s="72"/>
    </row>
    <row r="25" spans="1:7" ht="15" hidden="1">
      <c r="A25" s="13"/>
      <c r="B25" s="13"/>
      <c r="C25" s="14"/>
      <c r="D25" s="14"/>
      <c r="E25" s="14"/>
      <c r="F25" s="14"/>
      <c r="G25" s="72"/>
    </row>
    <row r="26" spans="1:7" ht="15" hidden="1">
      <c r="A26" s="13"/>
      <c r="B26" s="13"/>
      <c r="C26" s="14"/>
      <c r="D26" s="14"/>
      <c r="E26" s="14"/>
      <c r="F26" s="14"/>
      <c r="G26" s="72"/>
    </row>
    <row r="27" spans="1:7" ht="15" hidden="1">
      <c r="A27" s="13"/>
      <c r="B27" s="13"/>
      <c r="C27" s="14"/>
      <c r="D27" s="14"/>
      <c r="E27" s="14"/>
      <c r="F27" s="14"/>
      <c r="G27" s="72"/>
    </row>
    <row r="28" spans="1:7" ht="15" hidden="1">
      <c r="A28" s="13"/>
      <c r="B28" s="13"/>
      <c r="C28" s="14"/>
      <c r="D28" s="14"/>
      <c r="E28" s="14"/>
      <c r="F28" s="14"/>
      <c r="G28" s="72"/>
    </row>
    <row r="29" spans="1:7" ht="15" hidden="1">
      <c r="A29" s="13"/>
      <c r="B29" s="13"/>
      <c r="C29" s="14"/>
      <c r="D29" s="14"/>
      <c r="E29" s="14"/>
      <c r="F29" s="14"/>
      <c r="G29" s="72"/>
    </row>
    <row r="30" spans="1:7" ht="15" hidden="1">
      <c r="A30" s="13"/>
      <c r="B30" s="13"/>
      <c r="C30" s="14"/>
      <c r="D30" s="14"/>
      <c r="E30" s="14"/>
      <c r="F30" s="14"/>
      <c r="G30" s="72"/>
    </row>
    <row r="31" spans="1:7" ht="15" hidden="1">
      <c r="A31" s="13"/>
      <c r="B31" s="13"/>
      <c r="C31" s="14"/>
      <c r="D31" s="14"/>
      <c r="E31" s="14"/>
      <c r="F31" s="14"/>
      <c r="G31" s="72"/>
    </row>
    <row r="32" spans="1:7" ht="17.25" customHeight="1" hidden="1">
      <c r="A32" s="13"/>
      <c r="B32" s="13"/>
      <c r="C32" s="14"/>
      <c r="D32" s="14"/>
      <c r="E32" s="14"/>
      <c r="F32" s="14"/>
      <c r="G32" s="72"/>
    </row>
    <row r="33" spans="1:7" ht="18" customHeight="1" hidden="1">
      <c r="A33" s="13"/>
      <c r="B33" s="13"/>
      <c r="C33" s="14"/>
      <c r="D33" s="14"/>
      <c r="E33" s="14"/>
      <c r="F33" s="14"/>
      <c r="G33" s="72"/>
    </row>
    <row r="34" spans="1:7" ht="18" customHeight="1" hidden="1">
      <c r="A34" s="13"/>
      <c r="B34" s="13"/>
      <c r="C34" s="14"/>
      <c r="D34" s="14"/>
      <c r="E34" s="14"/>
      <c r="F34" s="14"/>
      <c r="G34" s="72"/>
    </row>
    <row r="35" spans="1:7" s="11" customFormat="1" ht="14.25" hidden="1">
      <c r="A35" s="9"/>
      <c r="B35" s="9"/>
      <c r="C35" s="10"/>
      <c r="D35" s="10"/>
      <c r="E35" s="10"/>
      <c r="F35" s="10"/>
      <c r="G35" s="71"/>
    </row>
    <row r="36" spans="1:7" s="11" customFormat="1" ht="14.25" hidden="1">
      <c r="A36" s="9"/>
      <c r="B36" s="9"/>
      <c r="C36" s="10"/>
      <c r="D36" s="10"/>
      <c r="E36" s="10"/>
      <c r="F36" s="10"/>
      <c r="G36" s="71"/>
    </row>
    <row r="37" spans="1:7" ht="15" hidden="1">
      <c r="A37" s="13"/>
      <c r="B37" s="13"/>
      <c r="C37" s="14"/>
      <c r="D37" s="14"/>
      <c r="E37" s="14"/>
      <c r="F37" s="14"/>
      <c r="G37" s="72"/>
    </row>
    <row r="38" spans="1:7" ht="15" hidden="1">
      <c r="A38" s="13"/>
      <c r="B38" s="13"/>
      <c r="C38" s="14"/>
      <c r="D38" s="14"/>
      <c r="E38" s="14"/>
      <c r="F38" s="14"/>
      <c r="G38" s="72"/>
    </row>
    <row r="39" spans="1:7" ht="15" hidden="1">
      <c r="A39" s="13"/>
      <c r="B39" s="13"/>
      <c r="C39" s="14"/>
      <c r="D39" s="14"/>
      <c r="E39" s="14"/>
      <c r="F39" s="14"/>
      <c r="G39" s="72"/>
    </row>
    <row r="40" spans="1:7" ht="15" hidden="1">
      <c r="A40" s="13"/>
      <c r="B40" s="13"/>
      <c r="C40" s="14"/>
      <c r="D40" s="14"/>
      <c r="E40" s="14"/>
      <c r="F40" s="14"/>
      <c r="G40" s="72"/>
    </row>
    <row r="41" spans="1:7" ht="15" hidden="1">
      <c r="A41" s="13"/>
      <c r="B41" s="13"/>
      <c r="C41" s="14"/>
      <c r="D41" s="14"/>
      <c r="E41" s="14"/>
      <c r="F41" s="14"/>
      <c r="G41" s="72"/>
    </row>
    <row r="42" spans="1:7" ht="15" hidden="1">
      <c r="A42" s="13"/>
      <c r="B42" s="13"/>
      <c r="C42" s="14"/>
      <c r="D42" s="14"/>
      <c r="E42" s="14"/>
      <c r="F42" s="14"/>
      <c r="G42" s="72"/>
    </row>
    <row r="43" spans="1:7" ht="75.75" customHeight="1" hidden="1">
      <c r="A43" s="13"/>
      <c r="B43" s="13"/>
      <c r="C43" s="14"/>
      <c r="D43" s="14"/>
      <c r="E43" s="14"/>
      <c r="F43" s="14"/>
      <c r="G43" s="72"/>
    </row>
    <row r="44" spans="1:7" ht="15" hidden="1">
      <c r="A44" s="13"/>
      <c r="B44" s="13"/>
      <c r="C44" s="14"/>
      <c r="D44" s="14"/>
      <c r="E44" s="14"/>
      <c r="F44" s="14"/>
      <c r="G44" s="72"/>
    </row>
    <row r="45" spans="1:11" s="11" customFormat="1" ht="18" customHeight="1" hidden="1">
      <c r="A45" s="9"/>
      <c r="B45" s="9"/>
      <c r="C45" s="10"/>
      <c r="D45" s="10"/>
      <c r="E45" s="10"/>
      <c r="F45" s="10"/>
      <c r="G45" s="71"/>
      <c r="K45" s="11">
        <f>15419+26.6</f>
        <v>15445.6</v>
      </c>
    </row>
    <row r="46" spans="1:7" ht="16.5" customHeight="1" hidden="1">
      <c r="A46" s="13"/>
      <c r="B46" s="13"/>
      <c r="C46" s="14"/>
      <c r="D46" s="14"/>
      <c r="E46" s="14"/>
      <c r="F46" s="14"/>
      <c r="G46" s="72"/>
    </row>
    <row r="47" spans="1:7" ht="15" hidden="1">
      <c r="A47" s="13"/>
      <c r="B47" s="13"/>
      <c r="C47" s="14"/>
      <c r="D47" s="14"/>
      <c r="E47" s="14"/>
      <c r="F47" s="14"/>
      <c r="G47" s="72"/>
    </row>
    <row r="48" spans="1:7" ht="15" hidden="1">
      <c r="A48" s="13"/>
      <c r="B48" s="13"/>
      <c r="C48" s="14"/>
      <c r="D48" s="14"/>
      <c r="E48" s="14"/>
      <c r="F48" s="14"/>
      <c r="G48" s="72"/>
    </row>
    <row r="49" spans="1:7" ht="15" hidden="1">
      <c r="A49" s="13"/>
      <c r="B49" s="13"/>
      <c r="C49" s="14"/>
      <c r="D49" s="14"/>
      <c r="E49" s="14"/>
      <c r="F49" s="14"/>
      <c r="G49" s="72"/>
    </row>
    <row r="50" spans="1:7" ht="15" hidden="1">
      <c r="A50" s="13"/>
      <c r="B50" s="13"/>
      <c r="C50" s="14"/>
      <c r="D50" s="14"/>
      <c r="E50" s="14"/>
      <c r="F50" s="14"/>
      <c r="G50" s="72"/>
    </row>
    <row r="51" spans="1:7" ht="15" hidden="1">
      <c r="A51" s="13"/>
      <c r="B51" s="13"/>
      <c r="C51" s="14"/>
      <c r="D51" s="14"/>
      <c r="E51" s="14"/>
      <c r="F51" s="14"/>
      <c r="G51" s="72"/>
    </row>
    <row r="52" spans="1:7" ht="15" hidden="1">
      <c r="A52" s="13"/>
      <c r="B52" s="13"/>
      <c r="C52" s="14"/>
      <c r="D52" s="14"/>
      <c r="E52" s="14"/>
      <c r="F52" s="14"/>
      <c r="G52" s="72"/>
    </row>
    <row r="53" spans="1:7" ht="15" hidden="1">
      <c r="A53" s="13"/>
      <c r="B53" s="13"/>
      <c r="C53" s="14"/>
      <c r="D53" s="14"/>
      <c r="E53" s="14"/>
      <c r="F53" s="14"/>
      <c r="G53" s="72"/>
    </row>
    <row r="54" spans="1:7" ht="15" hidden="1">
      <c r="A54" s="13"/>
      <c r="B54" s="13"/>
      <c r="C54" s="14"/>
      <c r="D54" s="14"/>
      <c r="E54" s="14"/>
      <c r="F54" s="14"/>
      <c r="G54" s="72"/>
    </row>
    <row r="55" spans="1:7" ht="15" hidden="1">
      <c r="A55" s="13"/>
      <c r="B55" s="13"/>
      <c r="C55" s="14"/>
      <c r="D55" s="14"/>
      <c r="E55" s="14"/>
      <c r="F55" s="14"/>
      <c r="G55" s="72"/>
    </row>
    <row r="56" spans="1:7" ht="15" hidden="1">
      <c r="A56" s="13"/>
      <c r="B56" s="13"/>
      <c r="C56" s="14"/>
      <c r="D56" s="14"/>
      <c r="E56" s="14"/>
      <c r="F56" s="14"/>
      <c r="G56" s="72"/>
    </row>
    <row r="57" spans="1:7" ht="15" hidden="1">
      <c r="A57" s="13"/>
      <c r="B57" s="13"/>
      <c r="C57" s="14"/>
      <c r="D57" s="14"/>
      <c r="E57" s="14"/>
      <c r="F57" s="14"/>
      <c r="G57" s="72"/>
    </row>
    <row r="58" spans="1:7" ht="15" hidden="1">
      <c r="A58" s="13"/>
      <c r="B58" s="13"/>
      <c r="C58" s="14"/>
      <c r="D58" s="14"/>
      <c r="E58" s="14"/>
      <c r="F58" s="14"/>
      <c r="G58" s="72"/>
    </row>
    <row r="59" spans="1:7" ht="15" hidden="1">
      <c r="A59" s="13"/>
      <c r="B59" s="13"/>
      <c r="C59" s="14"/>
      <c r="D59" s="14"/>
      <c r="E59" s="14"/>
      <c r="F59" s="14"/>
      <c r="G59" s="72"/>
    </row>
    <row r="60" spans="1:7" ht="20.25" customHeight="1" hidden="1">
      <c r="A60" s="13"/>
      <c r="B60" s="13"/>
      <c r="C60" s="13"/>
      <c r="D60" s="13"/>
      <c r="E60" s="13"/>
      <c r="F60" s="13"/>
      <c r="G60" s="13"/>
    </row>
    <row r="61" spans="1:7" ht="18.75" customHeight="1" hidden="1">
      <c r="A61" s="13"/>
      <c r="B61" s="13"/>
      <c r="C61" s="13"/>
      <c r="D61" s="13"/>
      <c r="E61" s="13"/>
      <c r="F61" s="13"/>
      <c r="G61" s="13"/>
    </row>
    <row r="62" spans="1:7" ht="53.25" customHeight="1" hidden="1">
      <c r="A62" s="13"/>
      <c r="B62" s="13"/>
      <c r="C62" s="13"/>
      <c r="D62" s="13"/>
      <c r="E62" s="14"/>
      <c r="F62" s="13"/>
      <c r="G62" s="15"/>
    </row>
    <row r="63" spans="1:7" ht="15" hidden="1">
      <c r="A63" s="13"/>
      <c r="B63" s="13"/>
      <c r="C63" s="14"/>
      <c r="D63" s="14"/>
      <c r="E63" s="14"/>
      <c r="F63" s="14"/>
      <c r="G63" s="13"/>
    </row>
    <row r="64" spans="1:7" ht="15" hidden="1">
      <c r="A64" s="13"/>
      <c r="B64" s="13"/>
      <c r="C64" s="14"/>
      <c r="D64" s="14"/>
      <c r="E64" s="14"/>
      <c r="F64" s="14"/>
      <c r="G64" s="13"/>
    </row>
    <row r="65" spans="1:7" ht="15" hidden="1">
      <c r="A65" s="13"/>
      <c r="B65" s="13"/>
      <c r="C65" s="14"/>
      <c r="D65" s="14"/>
      <c r="E65" s="14"/>
      <c r="F65" s="14"/>
      <c r="G65" s="13"/>
    </row>
    <row r="66" spans="1:7" ht="18" customHeight="1" hidden="1">
      <c r="A66" s="13"/>
      <c r="B66" s="13"/>
      <c r="C66" s="13"/>
      <c r="D66" s="13"/>
      <c r="E66" s="14"/>
      <c r="F66" s="13"/>
      <c r="G66" s="13"/>
    </row>
    <row r="67" spans="1:7" s="11" customFormat="1" ht="16.5" customHeight="1" hidden="1">
      <c r="A67" s="9"/>
      <c r="B67" s="9"/>
      <c r="C67" s="10"/>
      <c r="D67" s="10"/>
      <c r="E67" s="10"/>
      <c r="F67" s="10"/>
      <c r="G67" s="71"/>
    </row>
    <row r="68" spans="1:7" s="11" customFormat="1" ht="21" customHeight="1" hidden="1">
      <c r="A68" s="9"/>
      <c r="B68" s="9"/>
      <c r="C68" s="10"/>
      <c r="D68" s="10"/>
      <c r="E68" s="10"/>
      <c r="F68" s="10"/>
      <c r="G68" s="71"/>
    </row>
    <row r="69" spans="1:7" ht="15" hidden="1">
      <c r="A69" s="13"/>
      <c r="B69" s="13"/>
      <c r="C69" s="14"/>
      <c r="D69" s="14"/>
      <c r="E69" s="14"/>
      <c r="F69" s="14"/>
      <c r="G69" s="72"/>
    </row>
    <row r="70" spans="1:7" ht="15" hidden="1">
      <c r="A70" s="13"/>
      <c r="B70" s="13"/>
      <c r="C70" s="14"/>
      <c r="D70" s="14"/>
      <c r="E70" s="14"/>
      <c r="F70" s="14"/>
      <c r="G70" s="72"/>
    </row>
    <row r="71" spans="1:7" ht="15" hidden="1">
      <c r="A71" s="13"/>
      <c r="B71" s="13"/>
      <c r="C71" s="14"/>
      <c r="D71" s="14"/>
      <c r="E71" s="14"/>
      <c r="F71" s="14"/>
      <c r="G71" s="72"/>
    </row>
    <row r="72" spans="1:7" ht="15" hidden="1">
      <c r="A72" s="13"/>
      <c r="B72" s="13"/>
      <c r="C72" s="14"/>
      <c r="D72" s="14"/>
      <c r="E72" s="14"/>
      <c r="F72" s="14"/>
      <c r="G72" s="72"/>
    </row>
    <row r="73" spans="1:7" ht="17.25" customHeight="1" hidden="1">
      <c r="A73" s="13"/>
      <c r="B73" s="13"/>
      <c r="C73" s="14"/>
      <c r="D73" s="14"/>
      <c r="E73" s="14"/>
      <c r="F73" s="14"/>
      <c r="G73" s="72"/>
    </row>
    <row r="74" spans="1:7" ht="15" hidden="1">
      <c r="A74" s="13"/>
      <c r="B74" s="13"/>
      <c r="C74" s="14"/>
      <c r="D74" s="14"/>
      <c r="E74" s="14"/>
      <c r="F74" s="14"/>
      <c r="G74" s="72"/>
    </row>
    <row r="75" spans="1:7" ht="15" hidden="1">
      <c r="A75" s="13"/>
      <c r="B75" s="13"/>
      <c r="C75" s="14"/>
      <c r="D75" s="14"/>
      <c r="E75" s="14"/>
      <c r="F75" s="14"/>
      <c r="G75" s="72"/>
    </row>
    <row r="76" spans="1:7" ht="15" hidden="1">
      <c r="A76" s="13"/>
      <c r="B76" s="13"/>
      <c r="C76" s="14"/>
      <c r="D76" s="14"/>
      <c r="E76" s="14"/>
      <c r="F76" s="14"/>
      <c r="G76" s="72"/>
    </row>
    <row r="77" spans="1:7" s="11" customFormat="1" ht="14.25" hidden="1">
      <c r="A77" s="9"/>
      <c r="B77" s="9"/>
      <c r="C77" s="10"/>
      <c r="D77" s="10"/>
      <c r="E77" s="10"/>
      <c r="F77" s="10"/>
      <c r="G77" s="71"/>
    </row>
    <row r="78" spans="1:7" ht="15" hidden="1">
      <c r="A78" s="13"/>
      <c r="B78" s="13"/>
      <c r="C78" s="14"/>
      <c r="D78" s="14"/>
      <c r="E78" s="14"/>
      <c r="F78" s="14"/>
      <c r="G78" s="72"/>
    </row>
    <row r="79" spans="1:7" ht="15" hidden="1">
      <c r="A79" s="13"/>
      <c r="B79" s="13"/>
      <c r="C79" s="14"/>
      <c r="D79" s="14"/>
      <c r="E79" s="14"/>
      <c r="F79" s="14"/>
      <c r="G79" s="72"/>
    </row>
    <row r="80" spans="1:7" ht="15" hidden="1">
      <c r="A80" s="13"/>
      <c r="B80" s="13"/>
      <c r="C80" s="14"/>
      <c r="D80" s="14"/>
      <c r="E80" s="14"/>
      <c r="F80" s="14"/>
      <c r="G80" s="72"/>
    </row>
    <row r="81" spans="1:7" ht="15" hidden="1">
      <c r="A81" s="13"/>
      <c r="B81" s="13"/>
      <c r="C81" s="14"/>
      <c r="D81" s="14"/>
      <c r="E81" s="14"/>
      <c r="F81" s="14"/>
      <c r="G81" s="72"/>
    </row>
    <row r="82" spans="1:7" ht="18" customHeight="1" hidden="1">
      <c r="A82" s="13"/>
      <c r="B82" s="13"/>
      <c r="C82" s="14"/>
      <c r="D82" s="14"/>
      <c r="E82" s="14"/>
      <c r="F82" s="14"/>
      <c r="G82" s="72"/>
    </row>
    <row r="83" spans="1:7" s="11" customFormat="1" ht="14.25" hidden="1">
      <c r="A83" s="9"/>
      <c r="B83" s="9"/>
      <c r="C83" s="10"/>
      <c r="D83" s="10"/>
      <c r="E83" s="10"/>
      <c r="F83" s="10"/>
      <c r="G83" s="71"/>
    </row>
    <row r="84" spans="1:7" s="11" customFormat="1" ht="14.25" hidden="1">
      <c r="A84" s="9"/>
      <c r="B84" s="9"/>
      <c r="C84" s="10"/>
      <c r="D84" s="10"/>
      <c r="E84" s="10"/>
      <c r="F84" s="10"/>
      <c r="G84" s="71"/>
    </row>
    <row r="85" spans="1:7" ht="15" hidden="1">
      <c r="A85" s="13"/>
      <c r="B85" s="13"/>
      <c r="C85" s="14"/>
      <c r="D85" s="14"/>
      <c r="E85" s="14"/>
      <c r="F85" s="14"/>
      <c r="G85" s="72"/>
    </row>
    <row r="86" spans="1:7" ht="31.5" customHeight="1" hidden="1">
      <c r="A86" s="13"/>
      <c r="B86" s="13"/>
      <c r="C86" s="14"/>
      <c r="D86" s="14"/>
      <c r="E86" s="14"/>
      <c r="F86" s="14"/>
      <c r="G86" s="72"/>
    </row>
    <row r="87" spans="1:7" ht="19.5" customHeight="1" hidden="1">
      <c r="A87" s="13"/>
      <c r="B87" s="13"/>
      <c r="C87" s="14"/>
      <c r="D87" s="14"/>
      <c r="E87" s="14"/>
      <c r="F87" s="14"/>
      <c r="G87" s="72"/>
    </row>
    <row r="88" spans="1:7" ht="15" hidden="1">
      <c r="A88" s="13"/>
      <c r="B88" s="13"/>
      <c r="C88" s="14"/>
      <c r="D88" s="14"/>
      <c r="E88" s="14"/>
      <c r="F88" s="14"/>
      <c r="G88" s="72"/>
    </row>
    <row r="89" spans="1:7" ht="15" hidden="1">
      <c r="A89" s="13"/>
      <c r="B89" s="13"/>
      <c r="C89" s="14"/>
      <c r="D89" s="14"/>
      <c r="E89" s="14"/>
      <c r="F89" s="14"/>
      <c r="G89" s="72"/>
    </row>
    <row r="90" spans="1:7" s="11" customFormat="1" ht="14.25" hidden="1">
      <c r="A90" s="9"/>
      <c r="B90" s="9"/>
      <c r="C90" s="10"/>
      <c r="D90" s="10"/>
      <c r="E90" s="10"/>
      <c r="F90" s="10"/>
      <c r="G90" s="71"/>
    </row>
    <row r="91" spans="1:7" ht="15" hidden="1">
      <c r="A91" s="13"/>
      <c r="B91" s="13"/>
      <c r="C91" s="14"/>
      <c r="D91" s="14"/>
      <c r="E91" s="14"/>
      <c r="F91" s="14"/>
      <c r="G91" s="72"/>
    </row>
    <row r="92" spans="1:7" ht="15" hidden="1">
      <c r="A92" s="13"/>
      <c r="B92" s="13"/>
      <c r="C92" s="14"/>
      <c r="D92" s="14"/>
      <c r="E92" s="14"/>
      <c r="F92" s="14"/>
      <c r="G92" s="72"/>
    </row>
    <row r="93" spans="1:7" ht="15" hidden="1">
      <c r="A93" s="13"/>
      <c r="B93" s="13"/>
      <c r="C93" s="14"/>
      <c r="D93" s="14"/>
      <c r="E93" s="14"/>
      <c r="F93" s="14"/>
      <c r="G93" s="72"/>
    </row>
    <row r="94" spans="1:7" ht="15" hidden="1">
      <c r="A94" s="13"/>
      <c r="B94" s="13"/>
      <c r="C94" s="14"/>
      <c r="D94" s="14"/>
      <c r="E94" s="14"/>
      <c r="F94" s="14"/>
      <c r="G94" s="72"/>
    </row>
    <row r="95" spans="1:7" s="11" customFormat="1" ht="14.25" hidden="1">
      <c r="A95" s="9"/>
      <c r="B95" s="9"/>
      <c r="C95" s="10"/>
      <c r="D95" s="10"/>
      <c r="E95" s="10"/>
      <c r="F95" s="10"/>
      <c r="G95" s="71"/>
    </row>
    <row r="96" spans="1:7" ht="15" customHeight="1" hidden="1">
      <c r="A96" s="9"/>
      <c r="B96" s="13"/>
      <c r="C96" s="14"/>
      <c r="D96" s="14"/>
      <c r="E96" s="14"/>
      <c r="F96" s="14"/>
      <c r="G96" s="72"/>
    </row>
    <row r="97" spans="1:7" ht="24" customHeight="1" hidden="1">
      <c r="A97" s="13"/>
      <c r="B97" s="13"/>
      <c r="C97" s="14"/>
      <c r="D97" s="14"/>
      <c r="E97" s="14"/>
      <c r="F97" s="14"/>
      <c r="G97" s="72"/>
    </row>
    <row r="98" spans="1:7" ht="30.75" customHeight="1" hidden="1">
      <c r="A98" s="13"/>
      <c r="B98" s="13"/>
      <c r="C98" s="14"/>
      <c r="D98" s="14"/>
      <c r="E98" s="14"/>
      <c r="F98" s="14"/>
      <c r="G98" s="72"/>
    </row>
    <row r="99" spans="1:7" ht="27" customHeight="1" hidden="1">
      <c r="A99" s="13"/>
      <c r="B99" s="13"/>
      <c r="C99" s="14"/>
      <c r="D99" s="14"/>
      <c r="E99" s="14"/>
      <c r="F99" s="14"/>
      <c r="G99" s="72"/>
    </row>
    <row r="100" spans="1:7" s="11" customFormat="1" ht="14.25" hidden="1">
      <c r="A100" s="9"/>
      <c r="B100" s="9"/>
      <c r="C100" s="10"/>
      <c r="D100" s="10"/>
      <c r="E100" s="10"/>
      <c r="F100" s="10"/>
      <c r="G100" s="71"/>
    </row>
    <row r="101" spans="1:7" ht="20.25" customHeight="1" hidden="1">
      <c r="A101" s="13"/>
      <c r="B101" s="13"/>
      <c r="C101" s="14"/>
      <c r="D101" s="14"/>
      <c r="E101" s="14"/>
      <c r="F101" s="14"/>
      <c r="G101" s="72"/>
    </row>
    <row r="102" spans="1:7" ht="29.25" customHeight="1" hidden="1">
      <c r="A102" s="13"/>
      <c r="B102" s="13"/>
      <c r="C102" s="14"/>
      <c r="D102" s="14"/>
      <c r="E102" s="14"/>
      <c r="F102" s="14"/>
      <c r="G102" s="72"/>
    </row>
    <row r="103" spans="1:7" ht="20.25" customHeight="1" hidden="1">
      <c r="A103" s="13"/>
      <c r="B103" s="13"/>
      <c r="C103" s="14"/>
      <c r="D103" s="14"/>
      <c r="E103" s="14"/>
      <c r="F103" s="14"/>
      <c r="G103" s="72"/>
    </row>
    <row r="104" spans="1:7" ht="24" customHeight="1" hidden="1">
      <c r="A104" s="13"/>
      <c r="B104" s="13"/>
      <c r="C104" s="14"/>
      <c r="D104" s="14"/>
      <c r="E104" s="14"/>
      <c r="F104" s="14"/>
      <c r="G104" s="72"/>
    </row>
    <row r="105" spans="1:7" ht="15" hidden="1">
      <c r="A105" s="13"/>
      <c r="B105" s="13"/>
      <c r="C105" s="14"/>
      <c r="D105" s="14"/>
      <c r="E105" s="14"/>
      <c r="F105" s="14"/>
      <c r="G105" s="72"/>
    </row>
    <row r="106" spans="1:7" ht="27.75" customHeight="1" hidden="1">
      <c r="A106" s="13"/>
      <c r="B106" s="13"/>
      <c r="C106" s="14"/>
      <c r="D106" s="14"/>
      <c r="E106" s="14"/>
      <c r="F106" s="14"/>
      <c r="G106" s="72"/>
    </row>
    <row r="107" spans="1:7" ht="15" hidden="1">
      <c r="A107" s="13"/>
      <c r="B107" s="13"/>
      <c r="C107" s="14"/>
      <c r="D107" s="14"/>
      <c r="E107" s="14"/>
      <c r="F107" s="14"/>
      <c r="G107" s="72"/>
    </row>
    <row r="108" spans="1:7" ht="15" hidden="1">
      <c r="A108" s="13"/>
      <c r="B108" s="13"/>
      <c r="C108" s="14"/>
      <c r="D108" s="14"/>
      <c r="E108" s="14"/>
      <c r="F108" s="14"/>
      <c r="G108" s="72"/>
    </row>
    <row r="109" spans="1:7" ht="15" hidden="1">
      <c r="A109" s="13"/>
      <c r="B109" s="13"/>
      <c r="C109" s="14"/>
      <c r="D109" s="14"/>
      <c r="E109" s="14"/>
      <c r="F109" s="14"/>
      <c r="G109" s="72"/>
    </row>
    <row r="110" spans="1:7" ht="15" hidden="1">
      <c r="A110" s="13"/>
      <c r="B110" s="13"/>
      <c r="C110" s="14"/>
      <c r="D110" s="14"/>
      <c r="E110" s="14"/>
      <c r="F110" s="14"/>
      <c r="G110" s="72"/>
    </row>
    <row r="111" spans="1:7" ht="15" hidden="1">
      <c r="A111" s="13"/>
      <c r="B111" s="13"/>
      <c r="C111" s="14"/>
      <c r="D111" s="14"/>
      <c r="E111" s="14"/>
      <c r="F111" s="14"/>
      <c r="G111" s="72"/>
    </row>
    <row r="112" spans="1:7" ht="15" hidden="1">
      <c r="A112" s="13"/>
      <c r="B112" s="13"/>
      <c r="C112" s="14"/>
      <c r="D112" s="14"/>
      <c r="E112" s="14"/>
      <c r="F112" s="14"/>
      <c r="G112" s="72"/>
    </row>
    <row r="113" spans="1:7" ht="15" hidden="1">
      <c r="A113" s="13"/>
      <c r="B113" s="13"/>
      <c r="C113" s="14"/>
      <c r="D113" s="14"/>
      <c r="E113" s="14"/>
      <c r="F113" s="14"/>
      <c r="G113" s="72"/>
    </row>
    <row r="114" spans="1:7" ht="15" hidden="1">
      <c r="A114" s="13"/>
      <c r="B114" s="13"/>
      <c r="C114" s="14"/>
      <c r="D114" s="14"/>
      <c r="E114" s="14"/>
      <c r="F114" s="14"/>
      <c r="G114" s="72"/>
    </row>
    <row r="115" spans="1:7" s="11" customFormat="1" ht="14.25" hidden="1">
      <c r="A115" s="9"/>
      <c r="B115" s="9"/>
      <c r="C115" s="10"/>
      <c r="D115" s="10"/>
      <c r="E115" s="10"/>
      <c r="F115" s="10"/>
      <c r="G115" s="71"/>
    </row>
    <row r="116" spans="1:7" s="11" customFormat="1" ht="17.25" customHeight="1" hidden="1">
      <c r="A116" s="9"/>
      <c r="B116" s="9"/>
      <c r="C116" s="9"/>
      <c r="D116" s="9"/>
      <c r="E116" s="73"/>
      <c r="F116" s="9"/>
      <c r="G116" s="9"/>
    </row>
    <row r="117" spans="1:7" ht="15" hidden="1">
      <c r="A117" s="9"/>
      <c r="B117" s="9"/>
      <c r="C117" s="9"/>
      <c r="D117" s="9"/>
      <c r="E117" s="73"/>
      <c r="F117" s="9"/>
      <c r="G117" s="9"/>
    </row>
    <row r="118" spans="1:7" ht="15" hidden="1">
      <c r="A118" s="9"/>
      <c r="B118" s="9"/>
      <c r="C118" s="9"/>
      <c r="D118" s="9"/>
      <c r="E118" s="73"/>
      <c r="F118" s="9"/>
      <c r="G118" s="9"/>
    </row>
    <row r="119" spans="1:10" ht="20.25" hidden="1">
      <c r="A119" s="9"/>
      <c r="B119" s="9"/>
      <c r="C119" s="9"/>
      <c r="D119" s="9"/>
      <c r="E119" s="73"/>
      <c r="F119" s="9"/>
      <c r="G119" s="9"/>
      <c r="J119" s="16">
        <f>34277.4-'вед структура поселения(9)'!G14</f>
        <v>-9407664.459999999</v>
      </c>
    </row>
    <row r="120" spans="1:7" ht="15" hidden="1">
      <c r="A120" s="9"/>
      <c r="B120" s="9"/>
      <c r="C120" s="9"/>
      <c r="D120" s="9"/>
      <c r="E120" s="73"/>
      <c r="F120" s="9"/>
      <c r="G120" s="9"/>
    </row>
    <row r="121" spans="1:7" ht="15" hidden="1">
      <c r="A121" s="9"/>
      <c r="B121" s="9"/>
      <c r="C121" s="9"/>
      <c r="D121" s="9"/>
      <c r="E121" s="73"/>
      <c r="F121" s="9"/>
      <c r="G121" s="9"/>
    </row>
    <row r="122" spans="1:7" ht="15" hidden="1">
      <c r="A122" s="9"/>
      <c r="B122" s="9"/>
      <c r="C122" s="9"/>
      <c r="D122" s="9"/>
      <c r="E122" s="73"/>
      <c r="F122" s="9"/>
      <c r="G122" s="9"/>
    </row>
    <row r="123" spans="1:7" ht="15" hidden="1">
      <c r="A123" s="9"/>
      <c r="B123" s="9"/>
      <c r="C123" s="9"/>
      <c r="D123" s="9"/>
      <c r="E123" s="73"/>
      <c r="F123" s="9"/>
      <c r="G123" s="9"/>
    </row>
    <row r="124" spans="1:7" ht="28.5" customHeight="1" hidden="1">
      <c r="A124" s="13"/>
      <c r="B124" s="13"/>
      <c r="C124" s="13"/>
      <c r="D124" s="13"/>
      <c r="E124" s="74"/>
      <c r="F124" s="13"/>
      <c r="G124" s="13"/>
    </row>
    <row r="125" spans="1:7" ht="15" hidden="1">
      <c r="A125" s="13"/>
      <c r="B125" s="13"/>
      <c r="C125" s="13"/>
      <c r="D125" s="13"/>
      <c r="E125" s="74"/>
      <c r="F125" s="13"/>
      <c r="G125" s="13"/>
    </row>
    <row r="126" spans="1:7" ht="15" hidden="1">
      <c r="A126" s="13"/>
      <c r="B126" s="13"/>
      <c r="C126" s="13"/>
      <c r="D126" s="13"/>
      <c r="E126" s="74"/>
      <c r="F126" s="13"/>
      <c r="G126" s="13"/>
    </row>
    <row r="127" spans="1:7" ht="19.5" customHeight="1" hidden="1">
      <c r="A127" s="13"/>
      <c r="B127" s="13"/>
      <c r="C127" s="13"/>
      <c r="D127" s="13"/>
      <c r="E127" s="74"/>
      <c r="F127" s="13"/>
      <c r="G127" s="13"/>
    </row>
    <row r="128" spans="1:7" s="11" customFormat="1" ht="14.25" hidden="1">
      <c r="A128" s="9"/>
      <c r="B128" s="9"/>
      <c r="C128" s="9"/>
      <c r="D128" s="9"/>
      <c r="E128" s="73"/>
      <c r="F128" s="9"/>
      <c r="G128" s="9"/>
    </row>
    <row r="129" spans="1:7" ht="15" hidden="1">
      <c r="A129" s="9"/>
      <c r="B129" s="9"/>
      <c r="C129" s="9"/>
      <c r="D129" s="9"/>
      <c r="E129" s="73"/>
      <c r="F129" s="9"/>
      <c r="G129" s="9"/>
    </row>
    <row r="130" spans="1:7" ht="15" hidden="1">
      <c r="A130" s="9"/>
      <c r="B130" s="9"/>
      <c r="C130" s="9"/>
      <c r="D130" s="9"/>
      <c r="E130" s="73"/>
      <c r="F130" s="9"/>
      <c r="G130" s="9"/>
    </row>
    <row r="131" spans="1:7" ht="15" hidden="1">
      <c r="A131" s="9"/>
      <c r="B131" s="9"/>
      <c r="C131" s="9"/>
      <c r="D131" s="9"/>
      <c r="E131" s="73"/>
      <c r="F131" s="9"/>
      <c r="G131" s="9"/>
    </row>
    <row r="132" spans="1:7" ht="43.5" customHeight="1" hidden="1">
      <c r="A132" s="9"/>
      <c r="B132" s="9"/>
      <c r="C132" s="9"/>
      <c r="D132" s="9"/>
      <c r="E132" s="73"/>
      <c r="F132" s="9"/>
      <c r="G132" s="9"/>
    </row>
    <row r="133" spans="1:7" ht="15" hidden="1">
      <c r="A133" s="9"/>
      <c r="B133" s="9"/>
      <c r="C133" s="9"/>
      <c r="D133" s="9"/>
      <c r="E133" s="73"/>
      <c r="F133" s="9"/>
      <c r="G133" s="9"/>
    </row>
    <row r="134" spans="1:7" ht="15" hidden="1">
      <c r="A134" s="9"/>
      <c r="B134" s="9"/>
      <c r="C134" s="9"/>
      <c r="D134" s="9"/>
      <c r="E134" s="73"/>
      <c r="F134" s="9"/>
      <c r="G134" s="9"/>
    </row>
    <row r="135" spans="1:7" ht="15" hidden="1">
      <c r="A135" s="9"/>
      <c r="B135" s="9"/>
      <c r="C135" s="9"/>
      <c r="D135" s="9"/>
      <c r="E135" s="73"/>
      <c r="F135" s="9"/>
      <c r="G135" s="9"/>
    </row>
    <row r="136" spans="1:7" ht="15" hidden="1">
      <c r="A136" s="9"/>
      <c r="B136" s="9"/>
      <c r="C136" s="9"/>
      <c r="D136" s="9"/>
      <c r="E136" s="73"/>
      <c r="F136" s="9"/>
      <c r="G136" s="9"/>
    </row>
    <row r="137" spans="1:7" ht="15" hidden="1">
      <c r="A137" s="9"/>
      <c r="B137" s="9"/>
      <c r="C137" s="9"/>
      <c r="D137" s="9"/>
      <c r="E137" s="73"/>
      <c r="F137" s="9"/>
      <c r="G137" s="9"/>
    </row>
    <row r="138" spans="1:7" ht="15" hidden="1">
      <c r="A138" s="9"/>
      <c r="B138" s="9"/>
      <c r="C138" s="9"/>
      <c r="D138" s="9"/>
      <c r="E138" s="73"/>
      <c r="F138" s="9"/>
      <c r="G138" s="9"/>
    </row>
    <row r="139" spans="1:7" ht="15" hidden="1">
      <c r="A139" s="9"/>
      <c r="B139" s="9"/>
      <c r="C139" s="9"/>
      <c r="D139" s="9"/>
      <c r="E139" s="73"/>
      <c r="F139" s="9"/>
      <c r="G139" s="9"/>
    </row>
    <row r="140" spans="1:7" ht="27.75" customHeight="1" hidden="1">
      <c r="A140" s="13"/>
      <c r="B140" s="13"/>
      <c r="C140" s="13"/>
      <c r="D140" s="13"/>
      <c r="E140" s="74"/>
      <c r="F140" s="13"/>
      <c r="G140" s="13"/>
    </row>
    <row r="141" spans="1:7" ht="15" hidden="1">
      <c r="A141" s="13"/>
      <c r="B141" s="13"/>
      <c r="C141" s="13"/>
      <c r="D141" s="13"/>
      <c r="E141" s="74"/>
      <c r="F141" s="13"/>
      <c r="G141" s="13"/>
    </row>
    <row r="142" spans="1:7" ht="15" hidden="1">
      <c r="A142" s="13"/>
      <c r="B142" s="13"/>
      <c r="C142" s="13"/>
      <c r="D142" s="13"/>
      <c r="E142" s="74"/>
      <c r="F142" s="13"/>
      <c r="G142" s="13"/>
    </row>
    <row r="143" spans="1:7" ht="45.75" customHeight="1" hidden="1">
      <c r="A143" s="13"/>
      <c r="B143" s="13"/>
      <c r="C143" s="13"/>
      <c r="D143" s="13"/>
      <c r="E143" s="74"/>
      <c r="F143" s="13"/>
      <c r="G143" s="13"/>
    </row>
    <row r="144" spans="1:9" ht="39" customHeight="1" hidden="1">
      <c r="A144" s="13"/>
      <c r="B144" s="13"/>
      <c r="C144" s="13"/>
      <c r="D144" s="13"/>
      <c r="E144" s="74"/>
      <c r="F144" s="13"/>
      <c r="G144" s="13"/>
      <c r="I144" s="5">
        <f>18600*0.06</f>
        <v>1116</v>
      </c>
    </row>
    <row r="145" spans="1:7" s="17" customFormat="1" ht="33" customHeight="1" hidden="1">
      <c r="A145" s="13"/>
      <c r="B145" s="13"/>
      <c r="C145" s="13"/>
      <c r="D145" s="13"/>
      <c r="E145" s="74"/>
      <c r="F145" s="13"/>
      <c r="G145" s="13"/>
    </row>
    <row r="146" spans="1:8" ht="33" customHeight="1" hidden="1">
      <c r="A146" s="13"/>
      <c r="B146" s="13"/>
      <c r="C146" s="13"/>
      <c r="D146" s="13"/>
      <c r="E146" s="74"/>
      <c r="F146" s="13"/>
      <c r="G146" s="13"/>
      <c r="H146" s="17"/>
    </row>
    <row r="147" spans="1:8" ht="33" customHeight="1" hidden="1">
      <c r="A147" s="13"/>
      <c r="B147" s="13"/>
      <c r="C147" s="13"/>
      <c r="D147" s="13"/>
      <c r="E147" s="74"/>
      <c r="F147" s="13"/>
      <c r="G147" s="13"/>
      <c r="H147" s="17"/>
    </row>
    <row r="148" spans="1:8" ht="33" customHeight="1" hidden="1">
      <c r="A148" s="13"/>
      <c r="B148" s="13"/>
      <c r="C148" s="13"/>
      <c r="D148" s="13"/>
      <c r="E148" s="74"/>
      <c r="F148" s="13"/>
      <c r="G148" s="13"/>
      <c r="H148" s="17"/>
    </row>
    <row r="149" spans="1:8" ht="33" customHeight="1" hidden="1">
      <c r="A149" s="13"/>
      <c r="B149" s="13"/>
      <c r="C149" s="13"/>
      <c r="D149" s="13"/>
      <c r="E149" s="74"/>
      <c r="F149" s="13"/>
      <c r="G149" s="13"/>
      <c r="H149" s="17"/>
    </row>
    <row r="150" spans="1:7" ht="33" customHeight="1" hidden="1">
      <c r="A150" s="13"/>
      <c r="B150" s="13"/>
      <c r="C150" s="13"/>
      <c r="D150" s="13"/>
      <c r="E150" s="74"/>
      <c r="F150" s="13"/>
      <c r="G150" s="13"/>
    </row>
    <row r="151" spans="1:7" ht="33" customHeight="1" hidden="1">
      <c r="A151" s="13"/>
      <c r="B151" s="13"/>
      <c r="C151" s="13"/>
      <c r="D151" s="13"/>
      <c r="E151" s="74"/>
      <c r="F151" s="13"/>
      <c r="G151" s="13"/>
    </row>
    <row r="152" spans="1:9" ht="33" customHeight="1" hidden="1">
      <c r="A152" s="13"/>
      <c r="B152" s="13"/>
      <c r="C152" s="13"/>
      <c r="D152" s="13"/>
      <c r="E152" s="74"/>
      <c r="F152" s="13"/>
      <c r="G152" s="13"/>
      <c r="I152" s="18">
        <f>G152+G165+G185</f>
        <v>0</v>
      </c>
    </row>
    <row r="153" spans="1:7" ht="33" customHeight="1" hidden="1">
      <c r="A153" s="13"/>
      <c r="B153" s="13"/>
      <c r="C153" s="13"/>
      <c r="D153" s="13"/>
      <c r="E153" s="74"/>
      <c r="F153" s="13"/>
      <c r="G153" s="13"/>
    </row>
    <row r="154" spans="1:7" ht="33" customHeight="1" hidden="1">
      <c r="A154" s="13"/>
      <c r="B154" s="13"/>
      <c r="C154" s="13"/>
      <c r="D154" s="13"/>
      <c r="E154" s="74"/>
      <c r="F154" s="13"/>
      <c r="G154" s="13"/>
    </row>
    <row r="155" spans="1:7" ht="33" customHeight="1" hidden="1">
      <c r="A155" s="13"/>
      <c r="B155" s="13"/>
      <c r="C155" s="13"/>
      <c r="D155" s="13"/>
      <c r="E155" s="74"/>
      <c r="F155" s="13"/>
      <c r="G155" s="13"/>
    </row>
    <row r="156" spans="1:7" ht="33" customHeight="1" hidden="1">
      <c r="A156" s="13"/>
      <c r="B156" s="13"/>
      <c r="C156" s="13"/>
      <c r="D156" s="13"/>
      <c r="E156" s="74"/>
      <c r="F156" s="13"/>
      <c r="G156" s="13"/>
    </row>
    <row r="157" spans="1:7" ht="33" customHeight="1" hidden="1">
      <c r="A157" s="13"/>
      <c r="B157" s="13"/>
      <c r="C157" s="13"/>
      <c r="D157" s="13"/>
      <c r="E157" s="74"/>
      <c r="F157" s="13"/>
      <c r="G157" s="13"/>
    </row>
    <row r="158" spans="1:7" ht="33" customHeight="1" hidden="1">
      <c r="A158" s="13"/>
      <c r="B158" s="13"/>
      <c r="C158" s="13"/>
      <c r="D158" s="13"/>
      <c r="E158" s="74"/>
      <c r="F158" s="13"/>
      <c r="G158" s="13"/>
    </row>
    <row r="159" spans="1:7" ht="33" customHeight="1" hidden="1">
      <c r="A159" s="13"/>
      <c r="B159" s="13"/>
      <c r="C159" s="13"/>
      <c r="D159" s="13"/>
      <c r="E159" s="74"/>
      <c r="F159" s="13"/>
      <c r="G159" s="13"/>
    </row>
    <row r="160" spans="1:7" s="11" customFormat="1" ht="33" customHeight="1" hidden="1">
      <c r="A160" s="13"/>
      <c r="B160" s="13"/>
      <c r="C160" s="13"/>
      <c r="D160" s="13"/>
      <c r="E160" s="74"/>
      <c r="F160" s="13"/>
      <c r="G160" s="13"/>
    </row>
    <row r="161" spans="1:7" ht="33" customHeight="1" hidden="1">
      <c r="A161" s="13"/>
      <c r="B161" s="13"/>
      <c r="C161" s="13"/>
      <c r="D161" s="13"/>
      <c r="E161" s="74"/>
      <c r="F161" s="13"/>
      <c r="G161" s="13"/>
    </row>
    <row r="162" spans="1:7" ht="33" customHeight="1" hidden="1">
      <c r="A162" s="13"/>
      <c r="B162" s="13"/>
      <c r="C162" s="13"/>
      <c r="D162" s="13"/>
      <c r="E162" s="74"/>
      <c r="F162" s="13"/>
      <c r="G162" s="13"/>
    </row>
    <row r="163" spans="1:7" ht="33" customHeight="1" hidden="1">
      <c r="A163" s="13"/>
      <c r="B163" s="13"/>
      <c r="C163" s="13"/>
      <c r="D163" s="13"/>
      <c r="E163" s="74"/>
      <c r="F163" s="13"/>
      <c r="G163" s="13"/>
    </row>
    <row r="164" spans="1:7" ht="18" customHeight="1" hidden="1">
      <c r="A164" s="9"/>
      <c r="B164" s="13"/>
      <c r="C164" s="13"/>
      <c r="D164" s="13"/>
      <c r="E164" s="74"/>
      <c r="F164" s="74"/>
      <c r="G164" s="75"/>
    </row>
    <row r="165" spans="1:7" ht="33" customHeight="1" hidden="1">
      <c r="A165" s="13"/>
      <c r="B165" s="13"/>
      <c r="C165" s="13"/>
      <c r="D165" s="13"/>
      <c r="E165" s="74"/>
      <c r="F165" s="13"/>
      <c r="G165" s="13"/>
    </row>
    <row r="166" spans="1:7" ht="33" customHeight="1" hidden="1">
      <c r="A166" s="13"/>
      <c r="B166" s="13"/>
      <c r="C166" s="13"/>
      <c r="D166" s="13"/>
      <c r="E166" s="74"/>
      <c r="F166" s="13"/>
      <c r="G166" s="13"/>
    </row>
    <row r="167" spans="1:7" ht="33" customHeight="1" hidden="1">
      <c r="A167" s="13"/>
      <c r="B167" s="13"/>
      <c r="C167" s="13"/>
      <c r="D167" s="13"/>
      <c r="E167" s="74"/>
      <c r="F167" s="13"/>
      <c r="G167" s="13"/>
    </row>
    <row r="168" spans="1:7" ht="33" customHeight="1" hidden="1">
      <c r="A168" s="13"/>
      <c r="B168" s="13"/>
      <c r="C168" s="13"/>
      <c r="D168" s="13"/>
      <c r="E168" s="74"/>
      <c r="F168" s="13"/>
      <c r="G168" s="13"/>
    </row>
    <row r="169" spans="1:7" ht="33" customHeight="1" hidden="1">
      <c r="A169" s="13"/>
      <c r="B169" s="13"/>
      <c r="C169" s="13"/>
      <c r="D169" s="13"/>
      <c r="E169" s="74"/>
      <c r="F169" s="13"/>
      <c r="G169" s="13"/>
    </row>
    <row r="170" spans="1:7" ht="33" customHeight="1" hidden="1">
      <c r="A170" s="13"/>
      <c r="B170" s="13"/>
      <c r="C170" s="13"/>
      <c r="D170" s="13"/>
      <c r="E170" s="74"/>
      <c r="F170" s="13"/>
      <c r="G170" s="13"/>
    </row>
    <row r="171" spans="1:7" ht="33" customHeight="1" hidden="1">
      <c r="A171" s="13"/>
      <c r="B171" s="13"/>
      <c r="C171" s="13"/>
      <c r="D171" s="13"/>
      <c r="E171" s="74"/>
      <c r="F171" s="13"/>
      <c r="G171" s="13"/>
    </row>
    <row r="172" spans="1:7" ht="33" customHeight="1" hidden="1">
      <c r="A172" s="13"/>
      <c r="B172" s="13"/>
      <c r="C172" s="13"/>
      <c r="D172" s="13"/>
      <c r="E172" s="74"/>
      <c r="F172" s="13"/>
      <c r="G172" s="13"/>
    </row>
    <row r="173" spans="1:7" ht="33" customHeight="1" hidden="1">
      <c r="A173" s="13"/>
      <c r="B173" s="13"/>
      <c r="C173" s="13"/>
      <c r="D173" s="13"/>
      <c r="E173" s="74"/>
      <c r="F173" s="13"/>
      <c r="G173" s="13"/>
    </row>
    <row r="174" spans="1:7" ht="33" customHeight="1" hidden="1">
      <c r="A174" s="13"/>
      <c r="B174" s="13"/>
      <c r="C174" s="13"/>
      <c r="D174" s="13"/>
      <c r="E174" s="74"/>
      <c r="F174" s="13"/>
      <c r="G174" s="13"/>
    </row>
    <row r="175" spans="1:7" ht="33" customHeight="1" hidden="1">
      <c r="A175" s="13"/>
      <c r="B175" s="13"/>
      <c r="C175" s="13"/>
      <c r="D175" s="13"/>
      <c r="E175" s="74"/>
      <c r="F175" s="13"/>
      <c r="G175" s="13"/>
    </row>
    <row r="176" spans="1:7" ht="33" customHeight="1" hidden="1">
      <c r="A176" s="13"/>
      <c r="B176" s="13"/>
      <c r="C176" s="13"/>
      <c r="D176" s="13"/>
      <c r="E176" s="74"/>
      <c r="F176" s="13"/>
      <c r="G176" s="13"/>
    </row>
    <row r="177" spans="1:7" ht="33" customHeight="1" hidden="1">
      <c r="A177" s="13"/>
      <c r="B177" s="13"/>
      <c r="C177" s="13"/>
      <c r="D177" s="13"/>
      <c r="E177" s="74"/>
      <c r="F177" s="13"/>
      <c r="G177" s="13"/>
    </row>
    <row r="178" spans="1:7" ht="33" customHeight="1" hidden="1">
      <c r="A178" s="13"/>
      <c r="B178" s="13"/>
      <c r="C178" s="13"/>
      <c r="D178" s="13"/>
      <c r="E178" s="74"/>
      <c r="F178" s="13"/>
      <c r="G178" s="13"/>
    </row>
    <row r="179" spans="1:7" ht="33" customHeight="1" hidden="1">
      <c r="A179" s="13"/>
      <c r="B179" s="13"/>
      <c r="C179" s="13"/>
      <c r="D179" s="13"/>
      <c r="E179" s="74"/>
      <c r="F179" s="13"/>
      <c r="G179" s="13"/>
    </row>
    <row r="180" spans="1:7" ht="33" customHeight="1" hidden="1">
      <c r="A180" s="13"/>
      <c r="B180" s="13"/>
      <c r="C180" s="13"/>
      <c r="D180" s="13"/>
      <c r="E180" s="74"/>
      <c r="F180" s="13"/>
      <c r="G180" s="13"/>
    </row>
    <row r="181" spans="1:7" ht="33" customHeight="1" hidden="1">
      <c r="A181" s="13"/>
      <c r="B181" s="13"/>
      <c r="C181" s="13"/>
      <c r="D181" s="13"/>
      <c r="E181" s="74"/>
      <c r="F181" s="13"/>
      <c r="G181" s="13"/>
    </row>
    <row r="182" spans="1:7" ht="33" customHeight="1" hidden="1">
      <c r="A182" s="13"/>
      <c r="B182" s="13"/>
      <c r="C182" s="13"/>
      <c r="D182" s="13"/>
      <c r="E182" s="74"/>
      <c r="F182" s="13"/>
      <c r="G182" s="13"/>
    </row>
    <row r="183" spans="1:7" ht="33" customHeight="1" hidden="1">
      <c r="A183" s="13"/>
      <c r="B183" s="13"/>
      <c r="C183" s="13"/>
      <c r="D183" s="13"/>
      <c r="E183" s="74"/>
      <c r="F183" s="13"/>
      <c r="G183" s="13"/>
    </row>
    <row r="184" spans="1:7" ht="33" customHeight="1" hidden="1">
      <c r="A184" s="13"/>
      <c r="B184" s="13"/>
      <c r="C184" s="13"/>
      <c r="D184" s="13"/>
      <c r="E184" s="74"/>
      <c r="F184" s="13"/>
      <c r="G184" s="13"/>
    </row>
    <row r="185" spans="1:7" ht="33" customHeight="1" hidden="1">
      <c r="A185" s="13"/>
      <c r="B185" s="13"/>
      <c r="C185" s="13"/>
      <c r="D185" s="13"/>
      <c r="E185" s="74"/>
      <c r="F185" s="13"/>
      <c r="G185" s="13"/>
    </row>
    <row r="186" spans="1:7" ht="33" customHeight="1" hidden="1">
      <c r="A186" s="13"/>
      <c r="B186" s="13"/>
      <c r="C186" s="13"/>
      <c r="D186" s="13"/>
      <c r="E186" s="74"/>
      <c r="F186" s="13"/>
      <c r="G186" s="13"/>
    </row>
    <row r="187" spans="1:7" s="11" customFormat="1" ht="33" customHeight="1" hidden="1">
      <c r="A187" s="13"/>
      <c r="B187" s="13"/>
      <c r="C187" s="13"/>
      <c r="D187" s="13"/>
      <c r="E187" s="74"/>
      <c r="F187" s="13"/>
      <c r="G187" s="13"/>
    </row>
    <row r="188" spans="1:7" ht="33" customHeight="1" hidden="1">
      <c r="A188" s="13"/>
      <c r="B188" s="13"/>
      <c r="C188" s="13"/>
      <c r="D188" s="13"/>
      <c r="E188" s="74"/>
      <c r="F188" s="13"/>
      <c r="G188" s="13"/>
    </row>
    <row r="189" spans="1:7" ht="33" customHeight="1" hidden="1">
      <c r="A189" s="13"/>
      <c r="B189" s="13"/>
      <c r="C189" s="13"/>
      <c r="D189" s="13"/>
      <c r="E189" s="74"/>
      <c r="F189" s="13"/>
      <c r="G189" s="13"/>
    </row>
    <row r="190" spans="1:7" ht="33" customHeight="1" hidden="1">
      <c r="A190" s="13"/>
      <c r="B190" s="13"/>
      <c r="C190" s="13"/>
      <c r="D190" s="13"/>
      <c r="E190" s="74"/>
      <c r="F190" s="13"/>
      <c r="G190" s="13"/>
    </row>
    <row r="191" spans="1:7" ht="33" customHeight="1" hidden="1">
      <c r="A191" s="13"/>
      <c r="B191" s="13"/>
      <c r="C191" s="13"/>
      <c r="D191" s="13"/>
      <c r="E191" s="74"/>
      <c r="F191" s="13"/>
      <c r="G191" s="13"/>
    </row>
    <row r="192" spans="1:7" ht="33" customHeight="1" hidden="1">
      <c r="A192" s="13"/>
      <c r="B192" s="13"/>
      <c r="C192" s="13"/>
      <c r="D192" s="13"/>
      <c r="E192" s="74"/>
      <c r="F192" s="13"/>
      <c r="G192" s="13"/>
    </row>
    <row r="193" spans="1:7" ht="33" customHeight="1" hidden="1">
      <c r="A193" s="13"/>
      <c r="B193" s="13"/>
      <c r="C193" s="13"/>
      <c r="D193" s="13"/>
      <c r="E193" s="74"/>
      <c r="F193" s="13"/>
      <c r="G193" s="13"/>
    </row>
    <row r="194" spans="1:7" ht="33" customHeight="1" hidden="1">
      <c r="A194" s="13"/>
      <c r="B194" s="13"/>
      <c r="C194" s="13"/>
      <c r="D194" s="13"/>
      <c r="E194" s="74"/>
      <c r="F194" s="13"/>
      <c r="G194" s="13"/>
    </row>
    <row r="195" spans="1:7" ht="48" customHeight="1" hidden="1">
      <c r="A195" s="13"/>
      <c r="B195" s="13"/>
      <c r="C195" s="13"/>
      <c r="D195" s="13"/>
      <c r="E195" s="74"/>
      <c r="F195" s="13"/>
      <c r="G195" s="13"/>
    </row>
    <row r="196" spans="1:7" ht="33" customHeight="1" hidden="1">
      <c r="A196" s="13" t="s">
        <v>127</v>
      </c>
      <c r="B196" s="13" t="str">
        <f>'вед структура поселения(9)'!B282</f>
        <v>001</v>
      </c>
      <c r="C196" s="13" t="str">
        <f>'вед структура поселения(9)'!C282</f>
        <v>05</v>
      </c>
      <c r="D196" s="13" t="str">
        <f>'вед структура поселения(9)'!D282</f>
        <v>05</v>
      </c>
      <c r="E196" s="74">
        <f>E195</f>
        <v>0</v>
      </c>
      <c r="F196" s="13">
        <f>'вед структура поселения(9)'!F282</f>
        <v>0</v>
      </c>
      <c r="G196" s="13">
        <v>0</v>
      </c>
    </row>
    <row r="197" spans="1:7" s="11" customFormat="1" ht="33" customHeight="1" hidden="1">
      <c r="A197" s="9" t="str">
        <f>'вед структура поселения(9)'!A283</f>
        <v>Муниципальная программа Ивановского сельсовета Рыльского района Курской области   «Социальная поддержка граждан в муниципальном образовании «Ивановский сельсовет» Рыльского района Курской области на 2014 – 2016 годы</v>
      </c>
      <c r="B197" s="9" t="str">
        <f>'вед структура поселения(9)'!B283</f>
        <v>001</v>
      </c>
      <c r="C197" s="9" t="str">
        <f>'вед структура поселения(9)'!C283</f>
        <v>05</v>
      </c>
      <c r="D197" s="9" t="str">
        <f>'вед структура поселения(9)'!D283</f>
        <v>05</v>
      </c>
      <c r="E197" s="73" t="str">
        <f>'вед структура поселения(9)'!E283</f>
        <v>03 0 0000</v>
      </c>
      <c r="F197" s="9">
        <f>'вед структура поселения(9)'!F283</f>
        <v>0</v>
      </c>
      <c r="G197" s="9">
        <f>'вед структура поселения(9)'!G283</f>
        <v>0.948</v>
      </c>
    </row>
    <row r="198" spans="1:7" s="11" customFormat="1" ht="33" customHeight="1" hidden="1">
      <c r="A198" s="9" t="str">
        <f>'вед структура поселения(9)'!A284</f>
        <v>Подпрограмма  «Обеспечение выполнения муниципальной программы «Социальная поддержка граждан в муниципальном образовании «Ивановский сельсовет» Рыльского района Курской области» на 2014 – 2016 годы и прочие мероприятия в области социальной поддержки.   </v>
      </c>
      <c r="B198" s="9" t="str">
        <f>'вед структура поселения(9)'!B284</f>
        <v>001</v>
      </c>
      <c r="C198" s="9" t="str">
        <f>'вед структура поселения(9)'!C284</f>
        <v>05</v>
      </c>
      <c r="D198" s="9" t="str">
        <f>'вед структура поселения(9)'!D284</f>
        <v>05</v>
      </c>
      <c r="E198" s="73" t="str">
        <f>'вед структура поселения(9)'!E284</f>
        <v>03 4 0000</v>
      </c>
      <c r="F198" s="9">
        <f>'вед структура поселения(9)'!F284</f>
        <v>0</v>
      </c>
      <c r="G198" s="9">
        <f>'вед структура поселения(9)'!G284</f>
        <v>0.948</v>
      </c>
    </row>
    <row r="199" spans="1:7" ht="33" customHeight="1" hidden="1">
      <c r="A199" s="9" t="str">
        <f>'вед структура поселения(9)'!A285</f>
        <v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v>
      </c>
      <c r="B199" s="9" t="str">
        <f>'вед структура поселения(9)'!B285</f>
        <v>001</v>
      </c>
      <c r="C199" s="9" t="str">
        <f>'вед структура поселения(9)'!C285</f>
        <v>05</v>
      </c>
      <c r="D199" s="9" t="str">
        <f>'вед структура поселения(9)'!D285</f>
        <v>05</v>
      </c>
      <c r="E199" s="73" t="str">
        <f>'вед структура поселения(9)'!E285</f>
        <v>03 4 1321</v>
      </c>
      <c r="F199" s="9">
        <f>'вед структура поселения(9)'!F285</f>
        <v>0</v>
      </c>
      <c r="G199" s="9">
        <f>'вед структура поселения(9)'!G285</f>
        <v>0.948</v>
      </c>
    </row>
    <row r="200" spans="1:7" ht="33" customHeight="1" hidden="1">
      <c r="A200" s="9" t="str">
        <f>'вед структура поселения(9)'!A286</f>
        <v>Расходы на выплаты персоналу в целях обеспечения выполнения функций органами местного самоуправления, казенными учреждениями</v>
      </c>
      <c r="B200" s="9" t="str">
        <f>'вед структура поселения(9)'!B286</f>
        <v>001</v>
      </c>
      <c r="C200" s="9" t="str">
        <f>'вед структура поселения(9)'!C286</f>
        <v>05</v>
      </c>
      <c r="D200" s="9" t="str">
        <f>'вед структура поселения(9)'!D286</f>
        <v>05</v>
      </c>
      <c r="E200" s="73" t="str">
        <f>'вед структура поселения(9)'!E286</f>
        <v>03 4 1321</v>
      </c>
      <c r="F200" s="9" t="str">
        <f>'вед структура поселения(9)'!F286</f>
        <v>100</v>
      </c>
      <c r="G200" s="9">
        <f>'вед структура поселения(9)'!G286</f>
        <v>0.948</v>
      </c>
    </row>
    <row r="201" spans="1:7" ht="33" customHeight="1" hidden="1">
      <c r="A201" s="9" t="e">
        <f>'вед структура поселения(9)'!#REF!</f>
        <v>#REF!</v>
      </c>
      <c r="B201" s="9" t="e">
        <f>'вед структура поселения(9)'!#REF!</f>
        <v>#REF!</v>
      </c>
      <c r="C201" s="9" t="e">
        <f>'вед структура поселения(9)'!#REF!</f>
        <v>#REF!</v>
      </c>
      <c r="D201" s="9" t="e">
        <f>'вед структура поселения(9)'!#REF!</f>
        <v>#REF!</v>
      </c>
      <c r="E201" s="73" t="e">
        <f>'вед структура поселения(9)'!#REF!</f>
        <v>#REF!</v>
      </c>
      <c r="F201" s="9" t="e">
        <f>'вед структура поселения(9)'!#REF!</f>
        <v>#REF!</v>
      </c>
      <c r="G201" s="9" t="e">
        <f>'вед структура поселения(9)'!#REF!</f>
        <v>#REF!</v>
      </c>
    </row>
    <row r="202" spans="1:7" ht="33" customHeight="1" hidden="1">
      <c r="A202" s="9" t="e">
        <f>'вед структура поселения(9)'!#REF!</f>
        <v>#REF!</v>
      </c>
      <c r="B202" s="9" t="e">
        <f>'вед структура поселения(9)'!#REF!</f>
        <v>#REF!</v>
      </c>
      <c r="C202" s="9" t="e">
        <f>'вед структура поселения(9)'!#REF!</f>
        <v>#REF!</v>
      </c>
      <c r="D202" s="9" t="e">
        <f>'вед структура поселения(9)'!#REF!</f>
        <v>#REF!</v>
      </c>
      <c r="E202" s="73" t="e">
        <f>'вед структура поселения(9)'!#REF!</f>
        <v>#REF!</v>
      </c>
      <c r="F202" s="9" t="e">
        <f>'вед структура поселения(9)'!#REF!</f>
        <v>#REF!</v>
      </c>
      <c r="G202" s="9" t="e">
        <f>'вед структура поселения(9)'!#REF!</f>
        <v>#REF!</v>
      </c>
    </row>
    <row r="203" spans="1:7" ht="33" customHeight="1" hidden="1">
      <c r="A203" s="9" t="str">
        <f>'вед структура поселения(9)'!A287</f>
        <v>Закупка товаров, работ и услуг для муниципальных нужд</v>
      </c>
      <c r="B203" s="9" t="str">
        <f>'вед структура поселения(9)'!B287</f>
        <v>001</v>
      </c>
      <c r="C203" s="9" t="str">
        <f>'вед структура поселения(9)'!C287</f>
        <v>05</v>
      </c>
      <c r="D203" s="9" t="str">
        <f>'вед структура поселения(9)'!D287</f>
        <v>05</v>
      </c>
      <c r="E203" s="73" t="str">
        <f>'вед структура поселения(9)'!E287</f>
        <v>521 02 18</v>
      </c>
      <c r="F203" s="9" t="str">
        <f>'вед структура поселения(9)'!F287</f>
        <v>200</v>
      </c>
      <c r="G203" s="9">
        <f>'вед структура поселения(9)'!G287</f>
        <v>0</v>
      </c>
    </row>
    <row r="204" spans="1:10" s="11" customFormat="1" ht="33" customHeight="1" hidden="1">
      <c r="A204" s="9" t="str">
        <f>'вед структура поселения(9)'!A288</f>
        <v>Иные закупки товаров, работ и услуг для муниципальных нужд</v>
      </c>
      <c r="B204" s="9" t="str">
        <f>'вед структура поселения(9)'!B288</f>
        <v>001</v>
      </c>
      <c r="C204" s="9" t="str">
        <f>'вед структура поселения(9)'!C288</f>
        <v>05</v>
      </c>
      <c r="D204" s="9" t="str">
        <f>'вед структура поселения(9)'!D288</f>
        <v>05</v>
      </c>
      <c r="E204" s="73" t="str">
        <f>'вед структура поселения(9)'!E288</f>
        <v>521 02 18</v>
      </c>
      <c r="F204" s="9" t="str">
        <f>'вед структура поселения(9)'!F288</f>
        <v>240</v>
      </c>
      <c r="G204" s="9">
        <f>'вед структура поселения(9)'!G288</f>
        <v>0</v>
      </c>
      <c r="J204" s="11">
        <v>12</v>
      </c>
    </row>
    <row r="205" spans="1:10" s="11" customFormat="1" ht="33" customHeight="1" hidden="1">
      <c r="A205" s="9" t="str">
        <f>'вед структура поселения(9)'!A289</f>
        <v>Прочая закупка товаров, работ и услуг для муниципальных нужд</v>
      </c>
      <c r="B205" s="9" t="str">
        <f>'вед структура поселения(9)'!B289</f>
        <v>001</v>
      </c>
      <c r="C205" s="9" t="str">
        <f>'вед структура поселения(9)'!C289</f>
        <v>05</v>
      </c>
      <c r="D205" s="9" t="str">
        <f>'вед структура поселения(9)'!D289</f>
        <v>05</v>
      </c>
      <c r="E205" s="73" t="str">
        <f>'вед структура поселения(9)'!E289</f>
        <v>521 02 18</v>
      </c>
      <c r="F205" s="9" t="str">
        <f>'вед структура поселения(9)'!F289</f>
        <v>244</v>
      </c>
      <c r="G205" s="9">
        <f>'вед структура поселения(9)'!G289</f>
        <v>0</v>
      </c>
      <c r="J205" s="11">
        <f>521+380+210+2684</f>
        <v>3795</v>
      </c>
    </row>
    <row r="206" spans="1:7" ht="33" customHeight="1" hidden="1">
      <c r="A206" s="9" t="str">
        <f>'вед структура поселения(9)'!A292</f>
        <v>Образование</v>
      </c>
      <c r="B206" s="9" t="str">
        <f>'вед структура поселения(9)'!B292</f>
        <v>001</v>
      </c>
      <c r="C206" s="9" t="str">
        <f>'вед структура поселения(9)'!C292</f>
        <v>07</v>
      </c>
      <c r="D206" s="9">
        <f>'вед структура поселения(9)'!D292</f>
        <v>0</v>
      </c>
      <c r="E206" s="73">
        <f>'вед структура поселения(9)'!E292</f>
        <v>0</v>
      </c>
      <c r="F206" s="9">
        <f>'вед структура поселения(9)'!F292</f>
        <v>0</v>
      </c>
      <c r="G206" s="9" t="str">
        <f>'вед структура поселения(9)'!G292</f>
        <v>1,000</v>
      </c>
    </row>
    <row r="207" spans="1:10" ht="33" customHeight="1" hidden="1">
      <c r="A207" s="9" t="str">
        <f>'вед структура поселения(9)'!A293</f>
        <v>Молодежная политика и оздоровление детей</v>
      </c>
      <c r="B207" s="9" t="str">
        <f>'вед структура поселения(9)'!B293</f>
        <v>001</v>
      </c>
      <c r="C207" s="9" t="str">
        <f>'вед структура поселения(9)'!C293</f>
        <v>07</v>
      </c>
      <c r="D207" s="9" t="str">
        <f>'вед структура поселения(9)'!D293</f>
        <v>07</v>
      </c>
      <c r="E207" s="73">
        <f>'вед структура поселения(9)'!E293</f>
        <v>0</v>
      </c>
      <c r="F207" s="9">
        <f>'вед структура поселения(9)'!F293</f>
        <v>0</v>
      </c>
      <c r="G207" s="9" t="str">
        <f>'вед структура поселения(9)'!G293</f>
        <v>1,000</v>
      </c>
      <c r="J207" s="5">
        <f>1919+521+380+210+2684</f>
        <v>5714</v>
      </c>
    </row>
    <row r="208" spans="1:7" ht="33" customHeight="1" hidden="1">
      <c r="A208" s="9" t="str">
        <f>'вед структура поселения(9)'!A294</f>
        <v>Муниципальная программа Большеугонскогосельсовета Льговскогорайона Курской области    «Организация оздоровления и отдыха детей МО "Большеугонский сельсовет"» на 2013-2015 годы .</v>
      </c>
      <c r="B208" s="9" t="str">
        <f>'вед структура поселения(9)'!B294</f>
        <v>001</v>
      </c>
      <c r="C208" s="9" t="str">
        <f>'вед структура поселения(9)'!C294</f>
        <v>07</v>
      </c>
      <c r="D208" s="9" t="str">
        <f>'вед структура поселения(9)'!D294</f>
        <v>07</v>
      </c>
      <c r="E208" s="73" t="str">
        <f>'вед структура поселения(9)'!E294</f>
        <v>04 0 0000</v>
      </c>
      <c r="F208" s="9">
        <f>'вед структура поселения(9)'!F294</f>
        <v>0</v>
      </c>
      <c r="G208" s="9" t="str">
        <f>'вед структура поселения(9)'!G294</f>
        <v>1,000</v>
      </c>
    </row>
    <row r="209" spans="1:10" ht="33" customHeight="1" hidden="1">
      <c r="A209" s="9" t="str">
        <f>'вед структура поселения(9)'!A295</f>
        <v>Непрограммные расходы   органа местного самоуправления Большеугонского сельсовета Льговского района  Курской области</v>
      </c>
      <c r="B209" s="9" t="str">
        <f>'вед структура поселения(9)'!B295</f>
        <v>001</v>
      </c>
      <c r="C209" s="9" t="str">
        <f>'вед структура поселения(9)'!C295</f>
        <v>07</v>
      </c>
      <c r="D209" s="9" t="str">
        <f>'вед структура поселения(9)'!D295</f>
        <v>07</v>
      </c>
      <c r="E209" s="73" t="str">
        <f>'вед структура поселения(9)'!E295</f>
        <v>76 1 0000</v>
      </c>
      <c r="F209" s="9">
        <f>'вед структура поселения(9)'!F295</f>
        <v>0</v>
      </c>
      <c r="G209" s="9" t="str">
        <f>'вед структура поселения(9)'!G295</f>
        <v>1,000</v>
      </c>
      <c r="J209" s="5">
        <f>12582-386-68</f>
        <v>12128</v>
      </c>
    </row>
    <row r="210" spans="1:7" ht="33" customHeight="1" hidden="1">
      <c r="A210" s="9" t="str">
        <f>'вед структура поселения(9)'!A297</f>
        <v>Закупка товаров, работ и услуг для государственных (муниципальных ) нужд</v>
      </c>
      <c r="B210" s="9" t="str">
        <f>'вед структура поселения(9)'!B297</f>
        <v>001</v>
      </c>
      <c r="C210" s="9" t="str">
        <f>'вед структура поселения(9)'!C297</f>
        <v>07</v>
      </c>
      <c r="D210" s="9" t="str">
        <f>'вед структура поселения(9)'!D297</f>
        <v>07</v>
      </c>
      <c r="E210" s="73" t="str">
        <f>'вед структура поселения(9)'!E297</f>
        <v>04 0 1414</v>
      </c>
      <c r="F210" s="9" t="str">
        <f>'вед структура поселения(9)'!F297</f>
        <v>200</v>
      </c>
      <c r="G210" s="9" t="str">
        <f>'вед структура поселения(9)'!G297</f>
        <v>1,000</v>
      </c>
    </row>
    <row r="211" spans="1:7" ht="33" customHeight="1" hidden="1">
      <c r="A211" s="9" t="e">
        <f>'вед структура поселения(9)'!#REF!</f>
        <v>#REF!</v>
      </c>
      <c r="B211" s="9" t="e">
        <f>'вед структура поселения(9)'!#REF!</f>
        <v>#REF!</v>
      </c>
      <c r="C211" s="9" t="e">
        <f>'вед структура поселения(9)'!#REF!</f>
        <v>#REF!</v>
      </c>
      <c r="D211" s="9" t="e">
        <f>'вед структура поселения(9)'!#REF!</f>
        <v>#REF!</v>
      </c>
      <c r="E211" s="73" t="e">
        <f>'вед структура поселения(9)'!#REF!</f>
        <v>#REF!</v>
      </c>
      <c r="F211" s="9" t="e">
        <f>'вед структура поселения(9)'!#REF!</f>
        <v>#REF!</v>
      </c>
      <c r="G211" s="9" t="e">
        <f>'вед структура поселения(9)'!#REF!</f>
        <v>#REF!</v>
      </c>
    </row>
    <row r="212" spans="1:7" ht="33" customHeight="1" hidden="1">
      <c r="A212" s="9" t="e">
        <f>'вед структура поселения(9)'!#REF!</f>
        <v>#REF!</v>
      </c>
      <c r="B212" s="9" t="e">
        <f>'вед структура поселения(9)'!#REF!</f>
        <v>#REF!</v>
      </c>
      <c r="C212" s="9" t="e">
        <f>'вед структура поселения(9)'!#REF!</f>
        <v>#REF!</v>
      </c>
      <c r="D212" s="9" t="e">
        <f>'вед структура поселения(9)'!#REF!</f>
        <v>#REF!</v>
      </c>
      <c r="E212" s="73" t="e">
        <f>'вед структура поселения(9)'!#REF!</f>
        <v>#REF!</v>
      </c>
      <c r="F212" s="9" t="e">
        <f>'вед структура поселения(9)'!#REF!</f>
        <v>#REF!</v>
      </c>
      <c r="G212" s="9" t="e">
        <f>'вед структура поселения(9)'!#REF!</f>
        <v>#REF!</v>
      </c>
    </row>
    <row r="213" spans="1:10" ht="33" customHeight="1" hidden="1">
      <c r="A213" s="9" t="str">
        <f>'вед структура поселения(9)'!A306</f>
        <v>Культура, кинематография</v>
      </c>
      <c r="B213" s="9" t="str">
        <f>'вед структура поселения(9)'!B306</f>
        <v>001</v>
      </c>
      <c r="C213" s="9" t="str">
        <f>'вед структура поселения(9)'!C306</f>
        <v>08</v>
      </c>
      <c r="D213" s="9">
        <f>'вед структура поселения(9)'!D306</f>
        <v>0</v>
      </c>
      <c r="E213" s="73"/>
      <c r="F213" s="9">
        <f>'вед структура поселения(9)'!F306</f>
        <v>0</v>
      </c>
      <c r="G213" s="9" t="e">
        <f>G242</f>
        <v>#REF!</v>
      </c>
      <c r="J213" s="19"/>
    </row>
    <row r="214" spans="1:7" ht="33" customHeight="1" hidden="1">
      <c r="A214" s="9" t="str">
        <f>'вед структура поселения(9)'!A307</f>
        <v>Культура </v>
      </c>
      <c r="B214" s="9" t="str">
        <f>'вед структура поселения(9)'!B307</f>
        <v>001</v>
      </c>
      <c r="C214" s="9" t="str">
        <f>'вед структура поселения(9)'!C307</f>
        <v>08</v>
      </c>
      <c r="D214" s="9" t="str">
        <f>'вед структура поселения(9)'!D307</f>
        <v>01</v>
      </c>
      <c r="E214" s="73">
        <f>'вед структура поселения(9)'!E307</f>
        <v>0</v>
      </c>
      <c r="F214" s="9">
        <f>'вед структура поселения(9)'!F307</f>
        <v>0</v>
      </c>
      <c r="G214" s="9">
        <f>'вед структура поселения(9)'!G307</f>
        <v>2236212.2</v>
      </c>
    </row>
    <row r="215" spans="1:7" ht="33" customHeight="1" hidden="1">
      <c r="A215" s="9" t="str">
        <f>'вед структура поселения(9)'!A309</f>
        <v>Подпрограмма "Искусство"муниципальной программы "Развитие культуры в Большеугонском сельсовете Льговского района Курской области на 2018-2020 годы"</v>
      </c>
      <c r="B215" s="9" t="str">
        <f>'вед структура поселения(9)'!B309</f>
        <v>001</v>
      </c>
      <c r="C215" s="9" t="str">
        <f>'вед структура поселения(9)'!C309</f>
        <v>08</v>
      </c>
      <c r="D215" s="9" t="str">
        <f>'вед структура поселения(9)'!D309</f>
        <v>01</v>
      </c>
      <c r="E215" s="73" t="str">
        <f>'вед структура поселения(9)'!E309</f>
        <v>01 1 00 00000</v>
      </c>
      <c r="F215" s="9">
        <f>'вед структура поселения(9)'!F309</f>
        <v>0</v>
      </c>
      <c r="G215" s="9">
        <f>'вед структура поселения(9)'!G309</f>
        <v>2231512.2</v>
      </c>
    </row>
    <row r="216" spans="1:7" ht="33" customHeight="1" hidden="1">
      <c r="A216" s="9" t="e">
        <f>'вед структура поселения(9)'!#REF!</f>
        <v>#REF!</v>
      </c>
      <c r="B216" s="9" t="e">
        <f>'вед структура поселения(9)'!#REF!</f>
        <v>#REF!</v>
      </c>
      <c r="C216" s="9" t="e">
        <f>'вед структура поселения(9)'!#REF!</f>
        <v>#REF!</v>
      </c>
      <c r="D216" s="9" t="e">
        <f>'вед структура поселения(9)'!#REF!</f>
        <v>#REF!</v>
      </c>
      <c r="E216" s="73" t="e">
        <f>'вед структура поселения(9)'!#REF!</f>
        <v>#REF!</v>
      </c>
      <c r="F216" s="9" t="e">
        <f>'вед структура поселения(9)'!#REF!</f>
        <v>#REF!</v>
      </c>
      <c r="G216" s="9" t="e">
        <f>'вед структура поселения(9)'!#REF!</f>
        <v>#REF!</v>
      </c>
    </row>
    <row r="217" spans="1:7" ht="33" customHeight="1" hidden="1">
      <c r="A217" s="9" t="str">
        <f>'вед структура поселения(9)'!A314</f>
        <v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v>
      </c>
      <c r="B217" s="9" t="str">
        <f>'вед структура поселения(9)'!B314</f>
        <v>001</v>
      </c>
      <c r="C217" s="9" t="str">
        <f>'вед структура поселения(9)'!C314</f>
        <v>08</v>
      </c>
      <c r="D217" s="9" t="str">
        <f>'вед структура поселения(9)'!D314</f>
        <v>01</v>
      </c>
      <c r="E217" s="73" t="str">
        <f>'вед структура поселения(9)'!E314</f>
        <v>01 1 01 00000</v>
      </c>
      <c r="F217" s="9">
        <f>'вед структура поселения(9)'!F314</f>
        <v>0</v>
      </c>
      <c r="G217" s="9">
        <f>'вед структура поселения(9)'!G314</f>
        <v>2231512.2</v>
      </c>
    </row>
    <row r="218" spans="1:7" ht="33" customHeight="1" hidden="1">
      <c r="A218" s="9" t="e">
        <f>'вед структура поселения(9)'!#REF!</f>
        <v>#REF!</v>
      </c>
      <c r="B218" s="9" t="e">
        <f>'вед структура поселения(9)'!#REF!</f>
        <v>#REF!</v>
      </c>
      <c r="C218" s="9" t="e">
        <f>'вед структура поселения(9)'!#REF!</f>
        <v>#REF!</v>
      </c>
      <c r="D218" s="9" t="e">
        <f>'вед структура поселения(9)'!#REF!</f>
        <v>#REF!</v>
      </c>
      <c r="E218" s="73" t="e">
        <f>'вед структура поселения(9)'!#REF!</f>
        <v>#REF!</v>
      </c>
      <c r="F218" s="9" t="e">
        <f>'вед структура поселения(9)'!#REF!</f>
        <v>#REF!</v>
      </c>
      <c r="G218" s="9" t="e">
        <f>'вед структура поселения(9)'!#REF!</f>
        <v>#REF!</v>
      </c>
    </row>
    <row r="219" spans="1:7" ht="33" customHeight="1" hidden="1">
      <c r="A219" s="9" t="e">
        <f>'вед структура поселения(9)'!#REF!</f>
        <v>#REF!</v>
      </c>
      <c r="B219" s="9" t="e">
        <f>'вед структура поселения(9)'!#REF!</f>
        <v>#REF!</v>
      </c>
      <c r="C219" s="9" t="e">
        <f>'вед структура поселения(9)'!#REF!</f>
        <v>#REF!</v>
      </c>
      <c r="D219" s="9" t="e">
        <f>'вед структура поселения(9)'!#REF!</f>
        <v>#REF!</v>
      </c>
      <c r="E219" s="73" t="e">
        <f>'вед структура поселения(9)'!#REF!</f>
        <v>#REF!</v>
      </c>
      <c r="F219" s="9" t="e">
        <f>'вед структура поселения(9)'!#REF!</f>
        <v>#REF!</v>
      </c>
      <c r="G219" s="9" t="e">
        <f>'вед структура поселения(9)'!#REF!</f>
        <v>#REF!</v>
      </c>
    </row>
    <row r="220" spans="1:8" s="8" customFormat="1" ht="33" customHeight="1" hidden="1">
      <c r="A220" s="9" t="e">
        <f>'вед структура поселения(9)'!#REF!</f>
        <v>#REF!</v>
      </c>
      <c r="B220" s="9" t="e">
        <f>'вед структура поселения(9)'!#REF!</f>
        <v>#REF!</v>
      </c>
      <c r="C220" s="9" t="e">
        <f>'вед структура поселения(9)'!#REF!</f>
        <v>#REF!</v>
      </c>
      <c r="D220" s="9" t="e">
        <f>'вед структура поселения(9)'!#REF!</f>
        <v>#REF!</v>
      </c>
      <c r="E220" s="73" t="e">
        <f>'вед структура поселения(9)'!#REF!</f>
        <v>#REF!</v>
      </c>
      <c r="F220" s="9" t="e">
        <f>'вед структура поселения(9)'!#REF!</f>
        <v>#REF!</v>
      </c>
      <c r="G220" s="9" t="e">
        <f>'вед структура поселения(9)'!#REF!</f>
        <v>#REF!</v>
      </c>
      <c r="H220" s="20"/>
    </row>
    <row r="221" spans="1:7" ht="33" customHeight="1" hidden="1">
      <c r="A221" s="9" t="str">
        <f>'вед структура поселения(9)'!A322</f>
        <v>Иные выплаты персоналу, за исключением фонда
оплаты труда
</v>
      </c>
      <c r="B221" s="9" t="str">
        <f>'вед структура поселения(9)'!B322</f>
        <v>001</v>
      </c>
      <c r="C221" s="9" t="str">
        <f>'вед структура поселения(9)'!C322</f>
        <v>08</v>
      </c>
      <c r="D221" s="9" t="str">
        <f>'вед структура поселения(9)'!D322</f>
        <v>01</v>
      </c>
      <c r="E221" s="73" t="str">
        <f>'вед структура поселения(9)'!E322</f>
        <v>04 1 1401</v>
      </c>
      <c r="F221" s="9" t="str">
        <f>'вед структура поселения(9)'!F322</f>
        <v>112</v>
      </c>
      <c r="G221" s="9">
        <f>'вед структура поселения(9)'!G322</f>
        <v>0</v>
      </c>
    </row>
    <row r="222" spans="1:7" ht="33" customHeight="1" hidden="1">
      <c r="A222" s="9" t="str">
        <f>'вед структура поселения(9)'!A323</f>
        <v>Закупка товаров, работ и услуг для обеспечения государственных (муниципальных ) нужд</v>
      </c>
      <c r="B222" s="9" t="str">
        <f>'вед структура поселения(9)'!B323</f>
        <v>001</v>
      </c>
      <c r="C222" s="9" t="str">
        <f>'вед структура поселения(9)'!C323</f>
        <v>08</v>
      </c>
      <c r="D222" s="9" t="str">
        <f>'вед структура поселения(9)'!D323</f>
        <v>01</v>
      </c>
      <c r="E222" s="73" t="str">
        <f>'вед структура поселения(9)'!E323</f>
        <v>01 1 01 С1401</v>
      </c>
      <c r="F222" s="9" t="str">
        <f>'вед структура поселения(9)'!F323</f>
        <v>200</v>
      </c>
      <c r="G222" s="9">
        <f>'вед структура поселения(9)'!G323</f>
        <v>483608.2</v>
      </c>
    </row>
    <row r="223" spans="1:7" ht="33" customHeight="1" hidden="1">
      <c r="A223" s="9" t="e">
        <f>'вед структура поселения(9)'!#REF!</f>
        <v>#REF!</v>
      </c>
      <c r="B223" s="9" t="e">
        <f>'вед структура поселения(9)'!#REF!</f>
        <v>#REF!</v>
      </c>
      <c r="C223" s="9" t="e">
        <f>'вед структура поселения(9)'!#REF!</f>
        <v>#REF!</v>
      </c>
      <c r="D223" s="9" t="e">
        <f>'вед структура поселения(9)'!#REF!</f>
        <v>#REF!</v>
      </c>
      <c r="E223" s="73" t="e">
        <f>'вед структура поселения(9)'!#REF!</f>
        <v>#REF!</v>
      </c>
      <c r="F223" s="9" t="e">
        <f>'вед структура поселения(9)'!#REF!</f>
        <v>#REF!</v>
      </c>
      <c r="G223" s="9" t="e">
        <f>'вед структура поселения(9)'!#REF!</f>
        <v>#REF!</v>
      </c>
    </row>
    <row r="224" spans="1:7" ht="33" customHeight="1" hidden="1">
      <c r="A224" s="9" t="e">
        <f>'вед структура поселения(9)'!#REF!</f>
        <v>#REF!</v>
      </c>
      <c r="B224" s="9" t="e">
        <f>'вед структура поселения(9)'!#REF!</f>
        <v>#REF!</v>
      </c>
      <c r="C224" s="9" t="e">
        <f>'вед структура поселения(9)'!#REF!</f>
        <v>#REF!</v>
      </c>
      <c r="D224" s="9" t="e">
        <f>'вед структура поселения(9)'!#REF!</f>
        <v>#REF!</v>
      </c>
      <c r="E224" s="73" t="e">
        <f>'вед структура поселения(9)'!#REF!</f>
        <v>#REF!</v>
      </c>
      <c r="F224" s="9" t="e">
        <f>'вед структура поселения(9)'!#REF!</f>
        <v>#REF!</v>
      </c>
      <c r="G224" s="9" t="e">
        <f>'вед структура поселения(9)'!#REF!</f>
        <v>#REF!</v>
      </c>
    </row>
    <row r="225" spans="1:7" ht="33" customHeight="1" hidden="1">
      <c r="A225" s="9" t="str">
        <f>'вед структура поселения(9)'!A345</f>
        <v>Закупка товаров, работ и услуг для обеспечения государственных (муниципальных ) нужд</v>
      </c>
      <c r="B225" s="9">
        <f>'вед структура поселения(9)'!B345</f>
        <v>0</v>
      </c>
      <c r="C225" s="9" t="str">
        <f>'вед структура поселения(9)'!C345</f>
        <v>11</v>
      </c>
      <c r="D225" s="9" t="str">
        <f>'вед структура поселения(9)'!D345</f>
        <v>01</v>
      </c>
      <c r="E225" s="73" t="str">
        <f>'вед структура поселения(9)'!E345</f>
        <v>08 3 01 С1406</v>
      </c>
      <c r="F225" s="9" t="str">
        <f>'вед структура поселения(9)'!F345</f>
        <v>200</v>
      </c>
      <c r="G225" s="9">
        <f>'вед структура поселения(9)'!G345</f>
        <v>3000</v>
      </c>
    </row>
    <row r="226" spans="1:7" ht="33" customHeight="1" hidden="1">
      <c r="A226" s="9" t="e">
        <f>'вед структура поселения(9)'!#REF!</f>
        <v>#REF!</v>
      </c>
      <c r="B226" s="9" t="e">
        <f>'вед структура поселения(9)'!#REF!</f>
        <v>#REF!</v>
      </c>
      <c r="C226" s="9" t="e">
        <f>'вед структура поселения(9)'!#REF!</f>
        <v>#REF!</v>
      </c>
      <c r="D226" s="9" t="e">
        <f>'вед структура поселения(9)'!#REF!</f>
        <v>#REF!</v>
      </c>
      <c r="E226" s="73" t="e">
        <f>'вед структура поселения(9)'!#REF!</f>
        <v>#REF!</v>
      </c>
      <c r="F226" s="9" t="e">
        <f>'вед структура поселения(9)'!#REF!</f>
        <v>#REF!</v>
      </c>
      <c r="G226" s="9" t="e">
        <f>'вед структура поселения(9)'!#REF!</f>
        <v>#REF!</v>
      </c>
    </row>
    <row r="227" spans="1:7" ht="33" customHeight="1" hidden="1">
      <c r="A227" s="9" t="e">
        <f>'вед структура поселения(9)'!#REF!</f>
        <v>#REF!</v>
      </c>
      <c r="B227" s="9" t="e">
        <f>'вед структура поселения(9)'!#REF!</f>
        <v>#REF!</v>
      </c>
      <c r="C227" s="9" t="e">
        <f>'вед структура поселения(9)'!#REF!</f>
        <v>#REF!</v>
      </c>
      <c r="D227" s="9" t="e">
        <f>'вед структура поселения(9)'!#REF!</f>
        <v>#REF!</v>
      </c>
      <c r="E227" s="73" t="e">
        <f>'вед структура поселения(9)'!#REF!</f>
        <v>#REF!</v>
      </c>
      <c r="F227" s="9" t="e">
        <f>'вед структура поселения(9)'!#REF!</f>
        <v>#REF!</v>
      </c>
      <c r="G227" s="9" t="e">
        <f>'вед структура поселения(9)'!#REF!</f>
        <v>#REF!</v>
      </c>
    </row>
    <row r="228" spans="1:7" ht="33" customHeight="1" hidden="1">
      <c r="A228" s="9" t="e">
        <f>'вед структура поселения(9)'!#REF!</f>
        <v>#REF!</v>
      </c>
      <c r="B228" s="9" t="e">
        <f>'вед структура поселения(9)'!#REF!</f>
        <v>#REF!</v>
      </c>
      <c r="C228" s="9" t="e">
        <f>'вед структура поселения(9)'!#REF!</f>
        <v>#REF!</v>
      </c>
      <c r="D228" s="9" t="e">
        <f>'вед структура поселения(9)'!#REF!</f>
        <v>#REF!</v>
      </c>
      <c r="E228" s="73" t="e">
        <f>'вед структура поселения(9)'!#REF!</f>
        <v>#REF!</v>
      </c>
      <c r="F228" s="9" t="e">
        <f>'вед структура поселения(9)'!#REF!</f>
        <v>#REF!</v>
      </c>
      <c r="G228" s="9" t="e">
        <f>'вед структура поселения(9)'!#REF!</f>
        <v>#REF!</v>
      </c>
    </row>
    <row r="229" spans="1:7" ht="33" customHeight="1" hidden="1">
      <c r="A229" s="9" t="str">
        <f>'вед структура поселения(9)'!A346</f>
        <v>Библиотеки</v>
      </c>
      <c r="B229" s="9" t="str">
        <f>'вед структура поселения(9)'!B346</f>
        <v>001</v>
      </c>
      <c r="C229" s="9" t="str">
        <f>'вед структура поселения(9)'!C346</f>
        <v>08</v>
      </c>
      <c r="D229" s="9" t="str">
        <f>'вед структура поселения(9)'!D346</f>
        <v>01</v>
      </c>
      <c r="E229" s="73" t="str">
        <f>'вед структура поселения(9)'!E346</f>
        <v>03 2 0000</v>
      </c>
      <c r="F229" s="9">
        <f>'вед структура поселения(9)'!F346</f>
        <v>0</v>
      </c>
      <c r="G229" s="9">
        <f>'вед структура поселения(9)'!G346</f>
        <v>0</v>
      </c>
    </row>
    <row r="230" spans="1:7" ht="33" customHeight="1" hidden="1">
      <c r="A230" s="9" t="str">
        <f>'вед структура поселения(9)'!A349</f>
        <v>Расходы на обеспечение деятельности (оказание услуг) муниципальных учреждений</v>
      </c>
      <c r="B230" s="9" t="str">
        <f>'вед структура поселения(9)'!B349</f>
        <v>001</v>
      </c>
      <c r="C230" s="9" t="str">
        <f>'вед структура поселения(9)'!C349</f>
        <v>08</v>
      </c>
      <c r="D230" s="9" t="str">
        <f>'вед структура поселения(9)'!D349</f>
        <v>01</v>
      </c>
      <c r="E230" s="73" t="str">
        <f>'вед структура поселения(9)'!E349</f>
        <v>03 2 1401</v>
      </c>
      <c r="F230" s="9">
        <f>'вед структура поселения(9)'!F349</f>
        <v>0</v>
      </c>
      <c r="G230" s="9">
        <f>'вед структура поселения(9)'!G349</f>
        <v>0</v>
      </c>
    </row>
    <row r="231" spans="1:7" ht="33" customHeight="1" hidden="1">
      <c r="A231" s="9" t="str">
        <f>'вед структура поселения(9)'!A350</f>
        <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v>
      </c>
      <c r="B231" s="9" t="str">
        <f>'вед структура поселения(9)'!B350</f>
        <v>001</v>
      </c>
      <c r="C231" s="9" t="str">
        <f>'вед структура поселения(9)'!C350</f>
        <v>08</v>
      </c>
      <c r="D231" s="9" t="str">
        <f>'вед структура поселения(9)'!D350</f>
        <v>01</v>
      </c>
      <c r="E231" s="73" t="str">
        <f>'вед структура поселения(9)'!E350</f>
        <v>03 2 1401</v>
      </c>
      <c r="F231" s="9" t="str">
        <f>'вед структура поселения(9)'!F350</f>
        <v>100</v>
      </c>
      <c r="G231" s="9">
        <f>'вед структура поселения(9)'!G350</f>
        <v>0</v>
      </c>
    </row>
    <row r="232" spans="1:7" ht="33" customHeight="1" hidden="1">
      <c r="A232" s="9" t="e">
        <f>'вед структура поселения(9)'!#REF!</f>
        <v>#REF!</v>
      </c>
      <c r="B232" s="9" t="e">
        <f>'вед структура поселения(9)'!#REF!</f>
        <v>#REF!</v>
      </c>
      <c r="C232" s="9" t="e">
        <f>'вед структура поселения(9)'!#REF!</f>
        <v>#REF!</v>
      </c>
      <c r="D232" s="9" t="e">
        <f>'вед структура поселения(9)'!#REF!</f>
        <v>#REF!</v>
      </c>
      <c r="E232" s="73" t="e">
        <f>'вед структура поселения(9)'!#REF!</f>
        <v>#REF!</v>
      </c>
      <c r="F232" s="9" t="e">
        <f>'вед структура поселения(9)'!#REF!</f>
        <v>#REF!</v>
      </c>
      <c r="G232" s="9" t="e">
        <f>'вед структура поселения(9)'!#REF!</f>
        <v>#REF!</v>
      </c>
    </row>
    <row r="233" spans="1:7" ht="33" customHeight="1" hidden="1">
      <c r="A233" s="9" t="e">
        <f>'вед структура поселения(9)'!#REF!</f>
        <v>#REF!</v>
      </c>
      <c r="B233" s="9" t="e">
        <f>'вед структура поселения(9)'!#REF!</f>
        <v>#REF!</v>
      </c>
      <c r="C233" s="9" t="e">
        <f>'вед структура поселения(9)'!#REF!</f>
        <v>#REF!</v>
      </c>
      <c r="D233" s="9" t="e">
        <f>'вед структура поселения(9)'!#REF!</f>
        <v>#REF!</v>
      </c>
      <c r="E233" s="73" t="e">
        <f>'вед структура поселения(9)'!#REF!</f>
        <v>#REF!</v>
      </c>
      <c r="F233" s="9" t="e">
        <f>'вед структура поселения(9)'!#REF!</f>
        <v>#REF!</v>
      </c>
      <c r="G233" s="9" t="e">
        <f>'вед структура поселения(9)'!#REF!</f>
        <v>#REF!</v>
      </c>
    </row>
    <row r="234" spans="1:7" ht="33" customHeight="1" hidden="1">
      <c r="A234" s="9" t="e">
        <f>'вед структура поселения(9)'!#REF!</f>
        <v>#REF!</v>
      </c>
      <c r="B234" s="9" t="e">
        <f>'вед структура поселения(9)'!#REF!</f>
        <v>#REF!</v>
      </c>
      <c r="C234" s="9" t="e">
        <f>'вед структура поселения(9)'!#REF!</f>
        <v>#REF!</v>
      </c>
      <c r="D234" s="9" t="e">
        <f>'вед структура поселения(9)'!#REF!</f>
        <v>#REF!</v>
      </c>
      <c r="E234" s="73" t="e">
        <f>'вед структура поселения(9)'!#REF!</f>
        <v>#REF!</v>
      </c>
      <c r="F234" s="9" t="e">
        <f>'вед структура поселения(9)'!#REF!</f>
        <v>#REF!</v>
      </c>
      <c r="G234" s="9" t="e">
        <f>'вед структура поселения(9)'!#REF!</f>
        <v>#REF!</v>
      </c>
    </row>
    <row r="235" spans="1:7" ht="33" customHeight="1" hidden="1">
      <c r="A235" s="9" t="str">
        <f>'вед структура поселения(9)'!A351</f>
        <v>Закупка товаров, работ и услуг для государственных (муниципальных ) нужд</v>
      </c>
      <c r="B235" s="9" t="str">
        <f>'вед структура поселения(9)'!B351</f>
        <v>001</v>
      </c>
      <c r="C235" s="9" t="str">
        <f>'вед структура поселения(9)'!C351</f>
        <v>08</v>
      </c>
      <c r="D235" s="9" t="str">
        <f>'вед структура поселения(9)'!D351</f>
        <v>01</v>
      </c>
      <c r="E235" s="73" t="str">
        <f>'вед структура поселения(9)'!E351</f>
        <v>03 2 1401</v>
      </c>
      <c r="F235" s="9" t="str">
        <f>'вед структура поселения(9)'!F351</f>
        <v>200</v>
      </c>
      <c r="G235" s="9">
        <f>'вед структура поселения(9)'!G351</f>
        <v>0</v>
      </c>
    </row>
    <row r="236" spans="1:7" ht="33" customHeight="1" hidden="1">
      <c r="A236" s="9" t="e">
        <f>'вед структура поселения(9)'!#REF!</f>
        <v>#REF!</v>
      </c>
      <c r="B236" s="9" t="e">
        <f>'вед структура поселения(9)'!#REF!</f>
        <v>#REF!</v>
      </c>
      <c r="C236" s="9" t="e">
        <f>'вед структура поселения(9)'!#REF!</f>
        <v>#REF!</v>
      </c>
      <c r="D236" s="9" t="e">
        <f>'вед структура поселения(9)'!#REF!</f>
        <v>#REF!</v>
      </c>
      <c r="E236" s="73" t="e">
        <f>'вед структура поселения(9)'!#REF!</f>
        <v>#REF!</v>
      </c>
      <c r="F236" s="9" t="e">
        <f>'вед структура поселения(9)'!#REF!</f>
        <v>#REF!</v>
      </c>
      <c r="G236" s="9" t="e">
        <f>'вед структура поселения(9)'!#REF!</f>
        <v>#REF!</v>
      </c>
    </row>
    <row r="237" spans="1:7" ht="33" customHeight="1" hidden="1">
      <c r="A237" s="9" t="e">
        <f>'вед структура поселения(9)'!#REF!</f>
        <v>#REF!</v>
      </c>
      <c r="B237" s="9" t="e">
        <f>'вед структура поселения(9)'!#REF!</f>
        <v>#REF!</v>
      </c>
      <c r="C237" s="9" t="e">
        <f>'вед структура поселения(9)'!#REF!</f>
        <v>#REF!</v>
      </c>
      <c r="D237" s="9" t="e">
        <f>'вед структура поселения(9)'!#REF!</f>
        <v>#REF!</v>
      </c>
      <c r="E237" s="73" t="e">
        <f>'вед структура поселения(9)'!#REF!</f>
        <v>#REF!</v>
      </c>
      <c r="F237" s="9" t="e">
        <f>'вед структура поселения(9)'!#REF!</f>
        <v>#REF!</v>
      </c>
      <c r="G237" s="9" t="e">
        <f>'вед структура поселения(9)'!#REF!</f>
        <v>#REF!</v>
      </c>
    </row>
    <row r="238" spans="1:7" ht="33" customHeight="1" hidden="1">
      <c r="A238" s="9" t="str">
        <f>'вед структура поселения(9)'!A352</f>
        <v>Иные бюджетные ассигнования</v>
      </c>
      <c r="B238" s="9" t="str">
        <f>'вед структура поселения(9)'!B352</f>
        <v>001</v>
      </c>
      <c r="C238" s="9" t="str">
        <f>'вед структура поселения(9)'!C352</f>
        <v>08</v>
      </c>
      <c r="D238" s="9" t="str">
        <f>'вед структура поселения(9)'!D352</f>
        <v>01</v>
      </c>
      <c r="E238" s="73" t="str">
        <f>'вед структура поселения(9)'!E352</f>
        <v>03 2 1401</v>
      </c>
      <c r="F238" s="9" t="str">
        <f>'вед структура поселения(9)'!F352</f>
        <v>800</v>
      </c>
      <c r="G238" s="9">
        <f>'вед структура поселения(9)'!G352</f>
        <v>0</v>
      </c>
    </row>
    <row r="239" spans="1:7" ht="33" customHeight="1" hidden="1">
      <c r="A239" s="9" t="e">
        <f>'вед структура поселения(9)'!#REF!</f>
        <v>#REF!</v>
      </c>
      <c r="B239" s="9" t="e">
        <f>'вед структура поселения(9)'!#REF!</f>
        <v>#REF!</v>
      </c>
      <c r="C239" s="9" t="e">
        <f>'вед структура поселения(9)'!#REF!</f>
        <v>#REF!</v>
      </c>
      <c r="D239" s="9" t="e">
        <f>'вед структура поселения(9)'!#REF!</f>
        <v>#REF!</v>
      </c>
      <c r="E239" s="73" t="e">
        <f>'вед структура поселения(9)'!#REF!</f>
        <v>#REF!</v>
      </c>
      <c r="F239" s="9" t="e">
        <f>'вед структура поселения(9)'!#REF!</f>
        <v>#REF!</v>
      </c>
      <c r="G239" s="9" t="e">
        <f>'вед структура поселения(9)'!#REF!</f>
        <v>#REF!</v>
      </c>
    </row>
    <row r="240" spans="1:7" ht="33" customHeight="1" hidden="1">
      <c r="A240" s="9" t="e">
        <f>'вед структура поселения(9)'!#REF!</f>
        <v>#REF!</v>
      </c>
      <c r="B240" s="9" t="e">
        <f>'вед структура поселения(9)'!#REF!</f>
        <v>#REF!</v>
      </c>
      <c r="C240" s="9" t="e">
        <f>'вед структура поселения(9)'!#REF!</f>
        <v>#REF!</v>
      </c>
      <c r="D240" s="9" t="e">
        <f>'вед структура поселения(9)'!#REF!</f>
        <v>#REF!</v>
      </c>
      <c r="E240" s="73" t="e">
        <f>'вед структура поселения(9)'!#REF!</f>
        <v>#REF!</v>
      </c>
      <c r="F240" s="9" t="e">
        <f>'вед структура поселения(9)'!#REF!</f>
        <v>#REF!</v>
      </c>
      <c r="G240" s="9" t="e">
        <f>'вед структура поселения(9)'!#REF!</f>
        <v>#REF!</v>
      </c>
    </row>
    <row r="241" spans="1:7" ht="33" customHeight="1" hidden="1">
      <c r="A241" s="9" t="e">
        <f>'вед структура поселения(9)'!#REF!</f>
        <v>#REF!</v>
      </c>
      <c r="B241" s="9" t="e">
        <f>'вед структура поселения(9)'!#REF!</f>
        <v>#REF!</v>
      </c>
      <c r="C241" s="9" t="e">
        <f>'вед структура поселения(9)'!#REF!</f>
        <v>#REF!</v>
      </c>
      <c r="D241" s="9" t="e">
        <f>'вед структура поселения(9)'!#REF!</f>
        <v>#REF!</v>
      </c>
      <c r="E241" s="73" t="e">
        <f>'вед структура поселения(9)'!#REF!</f>
        <v>#REF!</v>
      </c>
      <c r="F241" s="9" t="e">
        <f>'вед структура поселения(9)'!#REF!</f>
        <v>#REF!</v>
      </c>
      <c r="G241" s="9" t="e">
        <f>'вед структура поселения(9)'!#REF!</f>
        <v>#REF!</v>
      </c>
    </row>
    <row r="242" spans="1:7" ht="33" customHeight="1" hidden="1">
      <c r="A242" s="13" t="e">
        <f>'вед структура поселения(9)'!#REF!</f>
        <v>#REF!</v>
      </c>
      <c r="B242" s="13" t="e">
        <f>'вед структура поселения(9)'!#REF!</f>
        <v>#REF!</v>
      </c>
      <c r="C242" s="13" t="e">
        <f>'вед структура поселения(9)'!#REF!</f>
        <v>#REF!</v>
      </c>
      <c r="D242" s="13" t="e">
        <f>'вед структура поселения(9)'!#REF!</f>
        <v>#REF!</v>
      </c>
      <c r="E242" s="74" t="e">
        <f>'вед структура поселения(9)'!#REF!</f>
        <v>#REF!</v>
      </c>
      <c r="F242" s="13" t="e">
        <f>'вед структура поселения(9)'!#REF!</f>
        <v>#REF!</v>
      </c>
      <c r="G242" s="13" t="e">
        <f>'вед структура поселения(9)'!#REF!</f>
        <v>#REF!</v>
      </c>
    </row>
    <row r="243" spans="1:7" ht="33" customHeight="1" hidden="1">
      <c r="A243" s="9" t="e">
        <f>'вед структура поселения(9)'!#REF!</f>
        <v>#REF!</v>
      </c>
      <c r="B243" s="9" t="e">
        <f>'вед структура поселения(9)'!#REF!</f>
        <v>#REF!</v>
      </c>
      <c r="C243" s="9" t="e">
        <f>'вед структура поселения(9)'!#REF!</f>
        <v>#REF!</v>
      </c>
      <c r="D243" s="9" t="e">
        <f>'вед структура поселения(9)'!#REF!</f>
        <v>#REF!</v>
      </c>
      <c r="E243" s="73" t="e">
        <f>'вед структура поселения(9)'!#REF!</f>
        <v>#REF!</v>
      </c>
      <c r="F243" s="9" t="e">
        <f>'вед структура поселения(9)'!#REF!</f>
        <v>#REF!</v>
      </c>
      <c r="G243" s="9" t="e">
        <f>'вед структура поселения(9)'!#REF!</f>
        <v>#REF!</v>
      </c>
    </row>
    <row r="244" spans="1:7" ht="33" customHeight="1" hidden="1">
      <c r="A244" s="9" t="e">
        <f>'вед структура поселения(9)'!#REF!</f>
        <v>#REF!</v>
      </c>
      <c r="B244" s="9" t="e">
        <f>'вед структура поселения(9)'!#REF!</f>
        <v>#REF!</v>
      </c>
      <c r="C244" s="9" t="e">
        <f>'вед структура поселения(9)'!#REF!</f>
        <v>#REF!</v>
      </c>
      <c r="D244" s="9" t="e">
        <f>'вед структура поселения(9)'!#REF!</f>
        <v>#REF!</v>
      </c>
      <c r="E244" s="73" t="e">
        <f>'вед структура поселения(9)'!#REF!</f>
        <v>#REF!</v>
      </c>
      <c r="F244" s="9" t="e">
        <f>'вед структура поселения(9)'!#REF!</f>
        <v>#REF!</v>
      </c>
      <c r="G244" s="9" t="e">
        <f>'вед структура поселения(9)'!#REF!</f>
        <v>#REF!</v>
      </c>
    </row>
    <row r="245" spans="1:7" ht="33" customHeight="1" hidden="1">
      <c r="A245" s="9" t="e">
        <f>'вед структура поселения(9)'!#REF!</f>
        <v>#REF!</v>
      </c>
      <c r="B245" s="9" t="e">
        <f>'вед структура поселения(9)'!#REF!</f>
        <v>#REF!</v>
      </c>
      <c r="C245" s="9" t="e">
        <f>'вед структура поселения(9)'!#REF!</f>
        <v>#REF!</v>
      </c>
      <c r="D245" s="9" t="e">
        <f>'вед структура поселения(9)'!#REF!</f>
        <v>#REF!</v>
      </c>
      <c r="E245" s="73" t="e">
        <f>'вед структура поселения(9)'!#REF!</f>
        <v>#REF!</v>
      </c>
      <c r="F245" s="9" t="e">
        <f>'вед структура поселения(9)'!#REF!</f>
        <v>#REF!</v>
      </c>
      <c r="G245" s="9" t="e">
        <f>'вед структура поселения(9)'!#REF!</f>
        <v>#REF!</v>
      </c>
    </row>
    <row r="246" spans="1:7" ht="33" customHeight="1" hidden="1">
      <c r="A246" s="9" t="e">
        <f>'вед структура поселения(9)'!#REF!</f>
        <v>#REF!</v>
      </c>
      <c r="B246" s="9" t="e">
        <f>'вед структура поселения(9)'!#REF!</f>
        <v>#REF!</v>
      </c>
      <c r="C246" s="9" t="e">
        <f>'вед структура поселения(9)'!#REF!</f>
        <v>#REF!</v>
      </c>
      <c r="D246" s="9" t="e">
        <f>'вед структура поселения(9)'!#REF!</f>
        <v>#REF!</v>
      </c>
      <c r="E246" s="73" t="e">
        <f>'вед структура поселения(9)'!#REF!</f>
        <v>#REF!</v>
      </c>
      <c r="F246" s="9" t="e">
        <f>'вед структура поселения(9)'!#REF!</f>
        <v>#REF!</v>
      </c>
      <c r="G246" s="9" t="e">
        <f>'вед структура поселения(9)'!#REF!</f>
        <v>#REF!</v>
      </c>
    </row>
    <row r="247" spans="1:7" ht="33" customHeight="1" hidden="1">
      <c r="A247" s="9" t="e">
        <f>'вед структура поселения(9)'!#REF!</f>
        <v>#REF!</v>
      </c>
      <c r="B247" s="9" t="e">
        <f>'вед структура поселения(9)'!#REF!</f>
        <v>#REF!</v>
      </c>
      <c r="C247" s="9" t="e">
        <f>'вед структура поселения(9)'!#REF!</f>
        <v>#REF!</v>
      </c>
      <c r="D247" s="9" t="e">
        <f>'вед структура поселения(9)'!#REF!</f>
        <v>#REF!</v>
      </c>
      <c r="E247" s="73" t="e">
        <f>'вед структура поселения(9)'!#REF!</f>
        <v>#REF!</v>
      </c>
      <c r="F247" s="9" t="e">
        <f>'вед структура поселения(9)'!#REF!</f>
        <v>#REF!</v>
      </c>
      <c r="G247" s="9" t="e">
        <f>'вед структура поселения(9)'!#REF!</f>
        <v>#REF!</v>
      </c>
    </row>
    <row r="248" spans="1:7" ht="33" customHeight="1" hidden="1">
      <c r="A248" s="9" t="e">
        <f>'вед структура поселения(9)'!#REF!</f>
        <v>#REF!</v>
      </c>
      <c r="B248" s="9" t="e">
        <f>'вед структура поселения(9)'!#REF!</f>
        <v>#REF!</v>
      </c>
      <c r="C248" s="9" t="e">
        <f>'вед структура поселения(9)'!#REF!</f>
        <v>#REF!</v>
      </c>
      <c r="D248" s="9" t="e">
        <f>'вед структура поселения(9)'!#REF!</f>
        <v>#REF!</v>
      </c>
      <c r="E248" s="73" t="e">
        <f>'вед структура поселения(9)'!#REF!</f>
        <v>#REF!</v>
      </c>
      <c r="F248" s="9" t="e">
        <f>'вед структура поселения(9)'!#REF!</f>
        <v>#REF!</v>
      </c>
      <c r="G248" s="9" t="e">
        <f>'вед структура поселения(9)'!#REF!</f>
        <v>#REF!</v>
      </c>
    </row>
    <row r="249" spans="1:7" ht="33" customHeight="1" hidden="1">
      <c r="A249" s="9" t="e">
        <f>'вед структура поселения(9)'!#REF!</f>
        <v>#REF!</v>
      </c>
      <c r="B249" s="9" t="e">
        <f>'вед структура поселения(9)'!#REF!</f>
        <v>#REF!</v>
      </c>
      <c r="C249" s="9" t="e">
        <f>'вед структура поселения(9)'!#REF!</f>
        <v>#REF!</v>
      </c>
      <c r="D249" s="9" t="e">
        <f>'вед структура поселения(9)'!#REF!</f>
        <v>#REF!</v>
      </c>
      <c r="E249" s="73" t="e">
        <f>'вед структура поселения(9)'!#REF!</f>
        <v>#REF!</v>
      </c>
      <c r="F249" s="9" t="e">
        <f>'вед структура поселения(9)'!#REF!</f>
        <v>#REF!</v>
      </c>
      <c r="G249" s="9" t="e">
        <f>'вед структура поселения(9)'!#REF!</f>
        <v>#REF!</v>
      </c>
    </row>
    <row r="250" spans="1:7" s="11" customFormat="1" ht="33" customHeight="1" hidden="1">
      <c r="A250" s="9" t="e">
        <f>'вед структура поселения(9)'!#REF!</f>
        <v>#REF!</v>
      </c>
      <c r="B250" s="9" t="e">
        <f>'вед структура поселения(9)'!#REF!</f>
        <v>#REF!</v>
      </c>
      <c r="C250" s="9" t="e">
        <f>'вед структура поселения(9)'!#REF!</f>
        <v>#REF!</v>
      </c>
      <c r="D250" s="9" t="e">
        <f>'вед структура поселения(9)'!#REF!</f>
        <v>#REF!</v>
      </c>
      <c r="E250" s="73" t="e">
        <f>'вед структура поселения(9)'!#REF!</f>
        <v>#REF!</v>
      </c>
      <c r="F250" s="9" t="e">
        <f>'вед структура поселения(9)'!#REF!</f>
        <v>#REF!</v>
      </c>
      <c r="G250" s="9" t="e">
        <f>'вед структура поселения(9)'!#REF!</f>
        <v>#REF!</v>
      </c>
    </row>
    <row r="251" spans="1:7" s="11" customFormat="1" ht="33" customHeight="1" hidden="1">
      <c r="A251" s="9" t="e">
        <f>'вед структура поселения(9)'!#REF!</f>
        <v>#REF!</v>
      </c>
      <c r="B251" s="9" t="e">
        <f>'вед структура поселения(9)'!#REF!</f>
        <v>#REF!</v>
      </c>
      <c r="C251" s="9" t="e">
        <f>'вед структура поселения(9)'!#REF!</f>
        <v>#REF!</v>
      </c>
      <c r="D251" s="9" t="e">
        <f>'вед структура поселения(9)'!#REF!</f>
        <v>#REF!</v>
      </c>
      <c r="E251" s="73" t="e">
        <f>'вед структура поселения(9)'!#REF!</f>
        <v>#REF!</v>
      </c>
      <c r="F251" s="9" t="e">
        <f>'вед структура поселения(9)'!#REF!</f>
        <v>#REF!</v>
      </c>
      <c r="G251" s="9" t="e">
        <f>'вед структура поселения(9)'!#REF!</f>
        <v>#REF!</v>
      </c>
    </row>
    <row r="252" spans="1:7" ht="33" customHeight="1" hidden="1">
      <c r="A252" s="9" t="e">
        <f>'вед структура поселения(9)'!#REF!</f>
        <v>#REF!</v>
      </c>
      <c r="B252" s="9" t="e">
        <f>'вед структура поселения(9)'!#REF!</f>
        <v>#REF!</v>
      </c>
      <c r="C252" s="9" t="e">
        <f>'вед структура поселения(9)'!#REF!</f>
        <v>#REF!</v>
      </c>
      <c r="D252" s="9" t="e">
        <f>'вед структура поселения(9)'!#REF!</f>
        <v>#REF!</v>
      </c>
      <c r="E252" s="73" t="e">
        <f>'вед структура поселения(9)'!#REF!</f>
        <v>#REF!</v>
      </c>
      <c r="F252" s="9" t="e">
        <f>'вед структура поселения(9)'!#REF!</f>
        <v>#REF!</v>
      </c>
      <c r="G252" s="9" t="e">
        <f>'вед структура поселения(9)'!#REF!</f>
        <v>#REF!</v>
      </c>
    </row>
    <row r="253" spans="1:7" ht="33" customHeight="1" hidden="1">
      <c r="A253" s="9" t="e">
        <f>'вед структура поселения(9)'!#REF!</f>
        <v>#REF!</v>
      </c>
      <c r="B253" s="9" t="e">
        <f>'вед структура поселения(9)'!#REF!</f>
        <v>#REF!</v>
      </c>
      <c r="C253" s="9" t="e">
        <f>'вед структура поселения(9)'!#REF!</f>
        <v>#REF!</v>
      </c>
      <c r="D253" s="9" t="e">
        <f>'вед структура поселения(9)'!#REF!</f>
        <v>#REF!</v>
      </c>
      <c r="E253" s="73" t="e">
        <f>'вед структура поселения(9)'!#REF!</f>
        <v>#REF!</v>
      </c>
      <c r="F253" s="9" t="e">
        <f>'вед структура поселения(9)'!#REF!</f>
        <v>#REF!</v>
      </c>
      <c r="G253" s="9" t="e">
        <f>'вед структура поселения(9)'!#REF!</f>
        <v>#REF!</v>
      </c>
    </row>
    <row r="254" spans="1:7" ht="33" customHeight="1" hidden="1">
      <c r="A254" s="9" t="e">
        <f>'вед структура поселения(9)'!#REF!</f>
        <v>#REF!</v>
      </c>
      <c r="B254" s="9" t="e">
        <f>'вед структура поселения(9)'!#REF!</f>
        <v>#REF!</v>
      </c>
      <c r="C254" s="9" t="e">
        <f>'вед структура поселения(9)'!#REF!</f>
        <v>#REF!</v>
      </c>
      <c r="D254" s="9" t="e">
        <f>'вед структура поселения(9)'!#REF!</f>
        <v>#REF!</v>
      </c>
      <c r="E254" s="73" t="e">
        <f>'вед структура поселения(9)'!#REF!</f>
        <v>#REF!</v>
      </c>
      <c r="F254" s="9" t="e">
        <f>'вед структура поселения(9)'!#REF!</f>
        <v>#REF!</v>
      </c>
      <c r="G254" s="9" t="e">
        <f>'вед структура поселения(9)'!#REF!</f>
        <v>#REF!</v>
      </c>
    </row>
    <row r="255" spans="1:7" ht="33" customHeight="1" hidden="1">
      <c r="A255" s="9" t="e">
        <f>'вед структура поселения(9)'!#REF!</f>
        <v>#REF!</v>
      </c>
      <c r="B255" s="9" t="e">
        <f>'вед структура поселения(9)'!#REF!</f>
        <v>#REF!</v>
      </c>
      <c r="C255" s="9" t="e">
        <f>'вед структура поселения(9)'!#REF!</f>
        <v>#REF!</v>
      </c>
      <c r="D255" s="9" t="e">
        <f>'вед структура поселения(9)'!#REF!</f>
        <v>#REF!</v>
      </c>
      <c r="E255" s="73" t="e">
        <f>'вед структура поселения(9)'!#REF!</f>
        <v>#REF!</v>
      </c>
      <c r="F255" s="9" t="e">
        <f>'вед структура поселения(9)'!#REF!</f>
        <v>#REF!</v>
      </c>
      <c r="G255" s="9" t="e">
        <f>'вед структура поселения(9)'!#REF!</f>
        <v>#REF!</v>
      </c>
    </row>
    <row r="256" spans="1:7" ht="33" customHeight="1" hidden="1">
      <c r="A256" s="9" t="e">
        <f>'вед структура поселения(9)'!#REF!</f>
        <v>#REF!</v>
      </c>
      <c r="B256" s="9" t="e">
        <f>'вед структура поселения(9)'!#REF!</f>
        <v>#REF!</v>
      </c>
      <c r="C256" s="9" t="e">
        <f>'вед структура поселения(9)'!#REF!</f>
        <v>#REF!</v>
      </c>
      <c r="D256" s="9" t="e">
        <f>'вед структура поселения(9)'!#REF!</f>
        <v>#REF!</v>
      </c>
      <c r="E256" s="73" t="e">
        <f>'вед структура поселения(9)'!#REF!</f>
        <v>#REF!</v>
      </c>
      <c r="F256" s="9" t="e">
        <f>'вед структура поселения(9)'!#REF!</f>
        <v>#REF!</v>
      </c>
      <c r="G256" s="9" t="e">
        <f>'вед структура поселения(9)'!#REF!</f>
        <v>#REF!</v>
      </c>
    </row>
    <row r="257" spans="1:7" s="11" customFormat="1" ht="33" customHeight="1" hidden="1">
      <c r="A257" s="9" t="e">
        <f>'вед структура поселения(9)'!#REF!</f>
        <v>#REF!</v>
      </c>
      <c r="B257" s="9" t="e">
        <f>'вед структура поселения(9)'!#REF!</f>
        <v>#REF!</v>
      </c>
      <c r="C257" s="9" t="e">
        <f>'вед структура поселения(9)'!#REF!</f>
        <v>#REF!</v>
      </c>
      <c r="D257" s="9" t="e">
        <f>'вед структура поселения(9)'!#REF!</f>
        <v>#REF!</v>
      </c>
      <c r="E257" s="73" t="e">
        <f>'вед структура поселения(9)'!#REF!</f>
        <v>#REF!</v>
      </c>
      <c r="F257" s="9" t="e">
        <f>'вед структура поселения(9)'!#REF!</f>
        <v>#REF!</v>
      </c>
      <c r="G257" s="9" t="e">
        <f>'вед структура поселения(9)'!#REF!</f>
        <v>#REF!</v>
      </c>
    </row>
    <row r="258" spans="1:7" ht="33" customHeight="1" hidden="1">
      <c r="A258" s="9" t="e">
        <f>'вед структура поселения(9)'!#REF!</f>
        <v>#REF!</v>
      </c>
      <c r="B258" s="9" t="e">
        <f>'вед структура поселения(9)'!#REF!</f>
        <v>#REF!</v>
      </c>
      <c r="C258" s="9" t="e">
        <f>'вед структура поселения(9)'!#REF!</f>
        <v>#REF!</v>
      </c>
      <c r="D258" s="9" t="e">
        <f>'вед структура поселения(9)'!#REF!</f>
        <v>#REF!</v>
      </c>
      <c r="E258" s="73" t="e">
        <f>'вед структура поселения(9)'!#REF!</f>
        <v>#REF!</v>
      </c>
      <c r="F258" s="9" t="e">
        <f>'вед структура поселения(9)'!#REF!</f>
        <v>#REF!</v>
      </c>
      <c r="G258" s="9" t="e">
        <f>'вед структура поселения(9)'!#REF!</f>
        <v>#REF!</v>
      </c>
    </row>
    <row r="259" spans="1:7" ht="33" customHeight="1" hidden="1">
      <c r="A259" s="9" t="e">
        <f>'вед структура поселения(9)'!#REF!</f>
        <v>#REF!</v>
      </c>
      <c r="B259" s="9" t="e">
        <f>'вед структура поселения(9)'!#REF!</f>
        <v>#REF!</v>
      </c>
      <c r="C259" s="9" t="e">
        <f>'вед структура поселения(9)'!#REF!</f>
        <v>#REF!</v>
      </c>
      <c r="D259" s="9" t="e">
        <f>'вед структура поселения(9)'!#REF!</f>
        <v>#REF!</v>
      </c>
      <c r="E259" s="73" t="e">
        <f>'вед структура поселения(9)'!#REF!</f>
        <v>#REF!</v>
      </c>
      <c r="F259" s="9" t="e">
        <f>'вед структура поселения(9)'!#REF!</f>
        <v>#REF!</v>
      </c>
      <c r="G259" s="9" t="e">
        <f>'вед структура поселения(9)'!#REF!</f>
        <v>#REF!</v>
      </c>
    </row>
    <row r="260" spans="1:7" ht="33" customHeight="1" hidden="1">
      <c r="A260" s="9" t="e">
        <f>'вед структура поселения(9)'!#REF!</f>
        <v>#REF!</v>
      </c>
      <c r="B260" s="9" t="e">
        <f>'вед структура поселения(9)'!#REF!</f>
        <v>#REF!</v>
      </c>
      <c r="C260" s="9" t="e">
        <f>'вед структура поселения(9)'!#REF!</f>
        <v>#REF!</v>
      </c>
      <c r="D260" s="9" t="e">
        <f>'вед структура поселения(9)'!#REF!</f>
        <v>#REF!</v>
      </c>
      <c r="E260" s="73" t="e">
        <f>'вед структура поселения(9)'!#REF!</f>
        <v>#REF!</v>
      </c>
      <c r="F260" s="9" t="e">
        <f>'вед структура поселения(9)'!#REF!</f>
        <v>#REF!</v>
      </c>
      <c r="G260" s="9" t="e">
        <f>'вед структура поселения(9)'!#REF!</f>
        <v>#REF!</v>
      </c>
    </row>
    <row r="261" spans="1:7" ht="33" customHeight="1" hidden="1">
      <c r="A261" s="13" t="s">
        <v>128</v>
      </c>
      <c r="B261" s="9"/>
      <c r="C261" s="9"/>
      <c r="D261" s="9"/>
      <c r="E261" s="73" t="s">
        <v>129</v>
      </c>
      <c r="F261" s="9"/>
      <c r="G261" s="9" t="e">
        <f>G242</f>
        <v>#REF!</v>
      </c>
    </row>
    <row r="262" spans="1:7" ht="33" customHeight="1" hidden="1">
      <c r="A262" s="9" t="str">
        <f>'вед структура поселения(9)'!A359</f>
        <v>Социальная политика</v>
      </c>
      <c r="B262" s="9" t="str">
        <f>'вед структура поселения(9)'!B359</f>
        <v>001</v>
      </c>
      <c r="C262" s="9">
        <f>'вед структура поселения(9)'!C359</f>
        <v>10</v>
      </c>
      <c r="D262" s="9">
        <f>'вед структура поселения(9)'!D359</f>
        <v>0</v>
      </c>
      <c r="E262" s="73"/>
      <c r="F262" s="9">
        <f>'вед структура поселения(9)'!F359</f>
        <v>0</v>
      </c>
      <c r="G262" s="9">
        <f>G270</f>
        <v>0</v>
      </c>
    </row>
    <row r="263" spans="1:7" ht="33" customHeight="1" hidden="1">
      <c r="A263" s="9" t="str">
        <f>'вед структура поселения(9)'!A360</f>
        <v>Пенсионное обеспечение</v>
      </c>
      <c r="B263" s="9" t="str">
        <f>'вед структура поселения(9)'!B360</f>
        <v>001</v>
      </c>
      <c r="C263" s="9">
        <f>'вед структура поселения(9)'!C360</f>
        <v>10</v>
      </c>
      <c r="D263" s="9" t="str">
        <f>'вед структура поселения(9)'!D360</f>
        <v>01</v>
      </c>
      <c r="E263" s="73">
        <f>'вед структура поселения(9)'!E360</f>
        <v>0</v>
      </c>
      <c r="F263" s="9">
        <f>'вед структура поселения(9)'!F360</f>
        <v>0</v>
      </c>
      <c r="G263" s="9">
        <f>'вед структура поселения(9)'!G360</f>
        <v>0</v>
      </c>
    </row>
    <row r="264" spans="1:7" ht="33" customHeight="1" hidden="1">
      <c r="A264" s="9" t="str">
        <f>'вед структура поселения(9)'!A361</f>
        <v>Непрограммная деятельность органов исполнительной власти Большеугонского сельсовета Льговского района Курской области  </v>
      </c>
      <c r="B264" s="9" t="str">
        <f>'вед структура поселения(9)'!B361</f>
        <v>001</v>
      </c>
      <c r="C264" s="9">
        <f>'вед структура поселения(9)'!C361</f>
        <v>10</v>
      </c>
      <c r="D264" s="9" t="str">
        <f>'вед структура поселения(9)'!D361</f>
        <v>01</v>
      </c>
      <c r="E264" s="73" t="str">
        <f>'вед структура поселения(9)'!E361</f>
        <v>76 0 0000</v>
      </c>
      <c r="F264" s="9">
        <f>'вед структура поселения(9)'!F361</f>
        <v>0</v>
      </c>
      <c r="G264" s="9">
        <f>'вед структура поселения(9)'!G361</f>
        <v>0</v>
      </c>
    </row>
    <row r="265" spans="1:7" ht="33" customHeight="1" hidden="1">
      <c r="A265" s="9" t="str">
        <f>'вед структура поселения(9)'!A362</f>
        <v>Непрограммные расходы   органа местного самоуправления Большеугонского сельсовета Льговского района  Курской области</v>
      </c>
      <c r="B265" s="9" t="str">
        <f>'вед структура поселения(9)'!B362</f>
        <v>001</v>
      </c>
      <c r="C265" s="9">
        <f>'вед структура поселения(9)'!C362</f>
        <v>10</v>
      </c>
      <c r="D265" s="9" t="str">
        <f>'вед структура поселения(9)'!D362</f>
        <v>01</v>
      </c>
      <c r="E265" s="73" t="str">
        <f>'вед структура поселения(9)'!E362</f>
        <v>76 1 0000</v>
      </c>
      <c r="F265" s="9">
        <f>'вед структура поселения(9)'!F362</f>
        <v>0</v>
      </c>
      <c r="G265" s="9">
        <f>'вед структура поселения(9)'!G362</f>
        <v>0</v>
      </c>
    </row>
    <row r="266" spans="1:7" ht="33" customHeight="1" hidden="1">
      <c r="A266" s="9" t="str">
        <f>'вед структура поселения(9)'!A364</f>
        <v>Социальное обеспечение и иные выплаты населению</v>
      </c>
      <c r="B266" s="9" t="str">
        <f>'вед структура поселения(9)'!B364</f>
        <v>001</v>
      </c>
      <c r="C266" s="9">
        <f>'вед структура поселения(9)'!C364</f>
        <v>10</v>
      </c>
      <c r="D266" s="9" t="str">
        <f>'вед структура поселения(9)'!D364</f>
        <v>01</v>
      </c>
      <c r="E266" s="73" t="str">
        <f>'вед структура поселения(9)'!E364</f>
        <v>76 1 1436</v>
      </c>
      <c r="F266" s="9" t="str">
        <f>'вед структура поселения(9)'!F364</f>
        <v>300</v>
      </c>
      <c r="G266" s="9">
        <f>'вед структура поселения(9)'!G364</f>
        <v>0</v>
      </c>
    </row>
    <row r="267" spans="1:7" ht="33" customHeight="1" hidden="1">
      <c r="A267" s="9" t="e">
        <f>'вед структура поселения(9)'!#REF!</f>
        <v>#REF!</v>
      </c>
      <c r="B267" s="9" t="e">
        <f>'вед структура поселения(9)'!#REF!</f>
        <v>#REF!</v>
      </c>
      <c r="C267" s="9" t="e">
        <f>'вед структура поселения(9)'!#REF!</f>
        <v>#REF!</v>
      </c>
      <c r="D267" s="9" t="e">
        <f>'вед структура поселения(9)'!#REF!</f>
        <v>#REF!</v>
      </c>
      <c r="E267" s="73" t="e">
        <f>'вед структура поселения(9)'!#REF!</f>
        <v>#REF!</v>
      </c>
      <c r="F267" s="9" t="e">
        <f>'вед структура поселения(9)'!#REF!</f>
        <v>#REF!</v>
      </c>
      <c r="G267" s="9" t="e">
        <f>'вед структура поселения(9)'!#REF!</f>
        <v>#REF!</v>
      </c>
    </row>
    <row r="268" spans="1:7" ht="33" customHeight="1" hidden="1">
      <c r="A268" s="9" t="e">
        <f>'вед структура поселения(9)'!#REF!</f>
        <v>#REF!</v>
      </c>
      <c r="B268" s="9" t="e">
        <f>'вед структура поселения(9)'!#REF!</f>
        <v>#REF!</v>
      </c>
      <c r="C268" s="9" t="e">
        <f>'вед структура поселения(9)'!#REF!</f>
        <v>#REF!</v>
      </c>
      <c r="D268" s="9" t="e">
        <f>'вед структура поселения(9)'!#REF!</f>
        <v>#REF!</v>
      </c>
      <c r="E268" s="73" t="e">
        <f>'вед структура поселения(9)'!#REF!</f>
        <v>#REF!</v>
      </c>
      <c r="F268" s="9" t="e">
        <f>'вед структура поселения(9)'!#REF!</f>
        <v>#REF!</v>
      </c>
      <c r="G268" s="9" t="e">
        <f>'вед структура поселения(9)'!#REF!</f>
        <v>#REF!</v>
      </c>
    </row>
    <row r="269" spans="1:7" ht="33" customHeight="1" hidden="1">
      <c r="A269" s="9" t="str">
        <f>'вед структура поселения(9)'!A365</f>
        <v>Социальное обеспечение населения</v>
      </c>
      <c r="B269" s="9" t="str">
        <f>'вед структура поселения(9)'!B365</f>
        <v>001</v>
      </c>
      <c r="C269" s="9">
        <f>'вед структура поселения(9)'!C365</f>
        <v>10</v>
      </c>
      <c r="D269" s="9" t="str">
        <f>'вед структура поселения(9)'!D365</f>
        <v>03</v>
      </c>
      <c r="E269" s="73">
        <f>'вед структура поселения(9)'!E365</f>
        <v>0</v>
      </c>
      <c r="F269" s="9">
        <f>'вед структура поселения(9)'!F365</f>
        <v>0</v>
      </c>
      <c r="G269" s="9">
        <f>'вед структура поселения(9)'!G365</f>
        <v>0</v>
      </c>
    </row>
    <row r="270" spans="1:7" ht="33" customHeight="1" hidden="1">
      <c r="A270" s="9" t="str">
        <f>'вед структура поселения(9)'!A366</f>
        <v>Непрограммная деятельность органов исполнительной власти Большеугонского сельсовета Льговского района Курской области  </v>
      </c>
      <c r="B270" s="9" t="str">
        <f>'вед структура поселения(9)'!B366</f>
        <v>001</v>
      </c>
      <c r="C270" s="9">
        <f>'вед структура поселения(9)'!C366</f>
        <v>10</v>
      </c>
      <c r="D270" s="9" t="str">
        <f>'вед структура поселения(9)'!D366</f>
        <v>03</v>
      </c>
      <c r="E270" s="73"/>
      <c r="F270" s="9">
        <f>'вед структура поселения(9)'!F366</f>
        <v>0</v>
      </c>
      <c r="G270" s="9">
        <f>G283</f>
        <v>0</v>
      </c>
    </row>
    <row r="271" spans="1:7" ht="33" customHeight="1" hidden="1">
      <c r="A271" s="9" t="e">
        <f>'вед структура поселения(9)'!#REF!</f>
        <v>#REF!</v>
      </c>
      <c r="B271" s="9" t="e">
        <f>'вед структура поселения(9)'!#REF!</f>
        <v>#REF!</v>
      </c>
      <c r="C271" s="9" t="e">
        <f>'вед структура поселения(9)'!#REF!</f>
        <v>#REF!</v>
      </c>
      <c r="D271" s="9" t="e">
        <f>'вед структура поселения(9)'!#REF!</f>
        <v>#REF!</v>
      </c>
      <c r="E271" s="73" t="e">
        <f>'вед структура поселения(9)'!#REF!</f>
        <v>#REF!</v>
      </c>
      <c r="F271" s="9" t="e">
        <f>'вед структура поселения(9)'!#REF!</f>
        <v>#REF!</v>
      </c>
      <c r="G271" s="9" t="e">
        <f>'вед структура поселения(9)'!#REF!</f>
        <v>#REF!</v>
      </c>
    </row>
    <row r="272" spans="1:7" ht="33" customHeight="1" hidden="1">
      <c r="A272" s="9" t="str">
        <f>'вед структура поселения(9)'!A368</f>
        <v>Предоставление гражданам субсидий на оплату жилого помещения  и коммунальных услуг за счет средств областного бюджета</v>
      </c>
      <c r="B272" s="9" t="str">
        <f>'вед структура поселения(9)'!B368</f>
        <v>001</v>
      </c>
      <c r="C272" s="9" t="str">
        <f>'вед структура поселения(9)'!C368</f>
        <v>10</v>
      </c>
      <c r="D272" s="9" t="str">
        <f>'вед структура поселения(9)'!D368</f>
        <v>03</v>
      </c>
      <c r="E272" s="73" t="str">
        <f>'вед структура поселения(9)'!E368</f>
        <v>03 1 1313</v>
      </c>
      <c r="F272" s="9">
        <f>'вед структура поселения(9)'!F368</f>
        <v>0</v>
      </c>
      <c r="G272" s="9">
        <f>'вед структура поселения(9)'!G368</f>
        <v>0</v>
      </c>
    </row>
    <row r="273" spans="1:7" ht="33" customHeight="1" hidden="1">
      <c r="A273" s="9" t="str">
        <f>'вед структура поселения(9)'!A370</f>
        <v>Социальное обеспечение и иные выплаты населению</v>
      </c>
      <c r="B273" s="9" t="str">
        <f>'вед структура поселения(9)'!B370</f>
        <v>001</v>
      </c>
      <c r="C273" s="9">
        <f>'вед структура поселения(9)'!C370</f>
        <v>10</v>
      </c>
      <c r="D273" s="9" t="str">
        <f>'вед структура поселения(9)'!D370</f>
        <v>03</v>
      </c>
      <c r="E273" s="73" t="str">
        <f>'вед структура поселения(9)'!E370</f>
        <v>03 1 1313</v>
      </c>
      <c r="F273" s="9" t="str">
        <f>'вед структура поселения(9)'!F370</f>
        <v>300</v>
      </c>
      <c r="G273" s="9">
        <f>'вед структура поселения(9)'!G370</f>
        <v>0</v>
      </c>
    </row>
    <row r="274" spans="1:7" ht="33" customHeight="1" hidden="1">
      <c r="A274" s="9" t="e">
        <f>'вед структура поселения(9)'!#REF!</f>
        <v>#REF!</v>
      </c>
      <c r="B274" s="9" t="e">
        <f>'вед структура поселения(9)'!#REF!</f>
        <v>#REF!</v>
      </c>
      <c r="C274" s="9" t="e">
        <f>'вед структура поселения(9)'!#REF!</f>
        <v>#REF!</v>
      </c>
      <c r="D274" s="9" t="e">
        <f>'вед структура поселения(9)'!#REF!</f>
        <v>#REF!</v>
      </c>
      <c r="E274" s="73" t="e">
        <f>'вед структура поселения(9)'!#REF!</f>
        <v>#REF!</v>
      </c>
      <c r="F274" s="9" t="e">
        <f>'вед структура поселения(9)'!#REF!</f>
        <v>#REF!</v>
      </c>
      <c r="G274" s="9" t="e">
        <f>'вед структура поселения(9)'!#REF!</f>
        <v>#REF!</v>
      </c>
    </row>
    <row r="275" spans="1:7" ht="33" customHeight="1" hidden="1">
      <c r="A275" s="9" t="e">
        <f>'вед структура поселения(9)'!#REF!</f>
        <v>#REF!</v>
      </c>
      <c r="B275" s="9" t="e">
        <f>'вед структура поселения(9)'!#REF!</f>
        <v>#REF!</v>
      </c>
      <c r="C275" s="9" t="e">
        <f>'вед структура поселения(9)'!#REF!</f>
        <v>#REF!</v>
      </c>
      <c r="D275" s="9" t="e">
        <f>'вед структура поселения(9)'!#REF!</f>
        <v>#REF!</v>
      </c>
      <c r="E275" s="73" t="e">
        <f>'вед структура поселения(9)'!#REF!</f>
        <v>#REF!</v>
      </c>
      <c r="F275" s="9" t="e">
        <f>'вед структура поселения(9)'!#REF!</f>
        <v>#REF!</v>
      </c>
      <c r="G275" s="9" t="e">
        <f>'вед структура поселения(9)'!#REF!</f>
        <v>#REF!</v>
      </c>
    </row>
    <row r="276" spans="1:7" ht="33" customHeight="1" hidden="1">
      <c r="A276" s="9" t="str">
        <f>'вед структура поселения(9)'!A374</f>
        <v>Социальное обеспечение и иные выплаты населению</v>
      </c>
      <c r="B276" s="9" t="str">
        <f>'вед структура поселения(9)'!B374</f>
        <v>001</v>
      </c>
      <c r="C276" s="9">
        <f>'вед структура поселения(9)'!C374</f>
        <v>10</v>
      </c>
      <c r="D276" s="9" t="str">
        <f>'вед структура поселения(9)'!D374</f>
        <v>03</v>
      </c>
      <c r="E276" s="73" t="str">
        <f>'вед структура поселения(9)'!E374</f>
        <v>03 1 1437</v>
      </c>
      <c r="F276" s="9" t="str">
        <f>'вед структура поселения(9)'!F374</f>
        <v>300</v>
      </c>
      <c r="G276" s="9">
        <f>'вед структура поселения(9)'!G374</f>
        <v>0</v>
      </c>
    </row>
    <row r="277" spans="1:7" ht="33" customHeight="1" hidden="1">
      <c r="A277" s="9" t="str">
        <f>'вед структура поселения(9)'!A375</f>
        <v>Социальные выплаты гражданам, кроме публичных
нормативных социальных выплат
</v>
      </c>
      <c r="B277" s="9" t="str">
        <f>'вед структура поселения(9)'!B375</f>
        <v>001</v>
      </c>
      <c r="C277" s="9">
        <f>'вед структура поселения(9)'!C375</f>
        <v>10</v>
      </c>
      <c r="D277" s="9" t="str">
        <f>'вед структура поселения(9)'!D375</f>
        <v>03</v>
      </c>
      <c r="E277" s="73" t="str">
        <f>'вед структура поселения(9)'!E375</f>
        <v>03 1 1438</v>
      </c>
      <c r="F277" s="9">
        <f>'вед структура поселения(9)'!F375</f>
        <v>0</v>
      </c>
      <c r="G277" s="9">
        <f>'вед структура поселения(9)'!G375</f>
        <v>0</v>
      </c>
    </row>
    <row r="278" spans="1:7" s="11" customFormat="1" ht="33" customHeight="1" hidden="1">
      <c r="A278" s="9" t="str">
        <f>'вед структура поселения(9)'!A376</f>
        <v>Социальное обеспечение и иные выплаты населению</v>
      </c>
      <c r="B278" s="9" t="str">
        <f>'вед структура поселения(9)'!B376</f>
        <v>001</v>
      </c>
      <c r="C278" s="9">
        <f>'вед структура поселения(9)'!C376</f>
        <v>10</v>
      </c>
      <c r="D278" s="9" t="str">
        <f>'вед структура поселения(9)'!D376</f>
        <v>03</v>
      </c>
      <c r="E278" s="73" t="str">
        <f>'вед структура поселения(9)'!E376</f>
        <v>03 1 1438</v>
      </c>
      <c r="F278" s="9" t="str">
        <f>'вед структура поселения(9)'!F376</f>
        <v>300</v>
      </c>
      <c r="G278" s="9">
        <f>'вед структура поселения(9)'!G376</f>
        <v>0</v>
      </c>
    </row>
    <row r="279" spans="1:7" s="11" customFormat="1" ht="33" customHeight="1" hidden="1">
      <c r="A279" s="9" t="str">
        <f>'вед структура поселения(9)'!A377</f>
        <v>Подпрограмма «Социальная поддержка семьи и детей» муниципальной программы «Социальная поддержка граждан в  муниципальном образовании «Ивановский сельсовет» Рыльского района Курской облас-ти на 2014-2016 годы</v>
      </c>
      <c r="B279" s="9" t="str">
        <f>'вед структура поселения(9)'!B377</f>
        <v>001</v>
      </c>
      <c r="C279" s="9" t="str">
        <f>'вед структура поселения(9)'!C377</f>
        <v>10</v>
      </c>
      <c r="D279" s="9" t="str">
        <f>'вед структура поселения(9)'!D377</f>
        <v>03</v>
      </c>
      <c r="E279" s="73" t="str">
        <f>'вед структура поселения(9)'!E377</f>
        <v>03 2 0000</v>
      </c>
      <c r="F279" s="9">
        <f>'вед структура поселения(9)'!F377</f>
        <v>0</v>
      </c>
      <c r="G279" s="9">
        <f>'вед структура поселения(9)'!G377</f>
        <v>0</v>
      </c>
    </row>
    <row r="280" spans="1:7" ht="33" customHeight="1" hidden="1">
      <c r="A280" s="9" t="str">
        <f>'вед структура поселения(9)'!A378</f>
        <v>Выплата единовременного пособия при рождении второго, третьего и последующих детей.
</v>
      </c>
      <c r="B280" s="9" t="str">
        <f>'вед структура поселения(9)'!B378</f>
        <v>001</v>
      </c>
      <c r="C280" s="9" t="str">
        <f>'вед структура поселения(9)'!C378</f>
        <v>10</v>
      </c>
      <c r="D280" s="9" t="str">
        <f>'вед структура поселения(9)'!D378</f>
        <v>03</v>
      </c>
      <c r="E280" s="73" t="str">
        <f>'вед структура поселения(9)'!E378</f>
        <v>03 2 1439</v>
      </c>
      <c r="F280" s="9">
        <f>'вед структура поселения(9)'!F378</f>
        <v>0</v>
      </c>
      <c r="G280" s="9">
        <f>'вед структура поселения(9)'!G378</f>
        <v>0</v>
      </c>
    </row>
    <row r="281" spans="1:7" ht="33" customHeight="1" hidden="1">
      <c r="A281" s="9" t="str">
        <f>'вед структура поселения(9)'!A379</f>
        <v>Социальное обеспечение и иные выплаты населению</v>
      </c>
      <c r="B281" s="9" t="str">
        <f>'вед структура поселения(9)'!B379</f>
        <v>001</v>
      </c>
      <c r="C281" s="9" t="str">
        <f>'вед структура поселения(9)'!C379</f>
        <v>10</v>
      </c>
      <c r="D281" s="9" t="str">
        <f>'вед структура поселения(9)'!D379</f>
        <v>03</v>
      </c>
      <c r="E281" s="73" t="str">
        <f>'вед структура поселения(9)'!E379</f>
        <v>03 2 1439</v>
      </c>
      <c r="F281" s="9" t="str">
        <f>'вед структура поселения(9)'!F379</f>
        <v>300</v>
      </c>
      <c r="G281" s="9">
        <f>'вед структура поселения(9)'!G379</f>
        <v>0</v>
      </c>
    </row>
    <row r="282" spans="1:7" ht="33" customHeight="1" hidden="1">
      <c r="A282" s="9" t="e">
        <f>'вед структура поселения(9)'!#REF!</f>
        <v>#REF!</v>
      </c>
      <c r="B282" s="9" t="e">
        <f>'вед структура поселения(9)'!#REF!</f>
        <v>#REF!</v>
      </c>
      <c r="C282" s="9" t="e">
        <f>'вед структура поселения(9)'!#REF!</f>
        <v>#REF!</v>
      </c>
      <c r="D282" s="9" t="e">
        <f>'вед структура поселения(9)'!#REF!</f>
        <v>#REF!</v>
      </c>
      <c r="E282" s="73" t="e">
        <f>'вед структура поселения(9)'!#REF!</f>
        <v>#REF!</v>
      </c>
      <c r="F282" s="9" t="e">
        <f>'вед структура поселения(9)'!#REF!</f>
        <v>#REF!</v>
      </c>
      <c r="G282" s="9" t="e">
        <f>'вед структура поселения(9)'!#REF!</f>
        <v>#REF!</v>
      </c>
    </row>
    <row r="283" spans="1:7" ht="33" customHeight="1" hidden="1">
      <c r="A283" s="13" t="str">
        <f>'вед структура поселения(9)'!A380</f>
        <v>Подпрограмма «Доступная среда для инвалидов и маломобильных групп населения» муниципальной программы Социальная поддержка граждан в  муниципальном образовании «Ивановский сельсовет» Рыльского района Курской области» на 2014-2016 годы</v>
      </c>
      <c r="B283" s="9" t="str">
        <f>'вед структура поселения(9)'!B380</f>
        <v>001</v>
      </c>
      <c r="C283" s="9" t="str">
        <f>'вед структура поселения(9)'!C380</f>
        <v>10</v>
      </c>
      <c r="D283" s="9" t="str">
        <f>'вед структура поселения(9)'!D380</f>
        <v>03</v>
      </c>
      <c r="E283" s="73" t="str">
        <f>'вед структура поселения(9)'!E380</f>
        <v>03 3 0000</v>
      </c>
      <c r="F283" s="9">
        <f>'вед структура поселения(9)'!F380</f>
        <v>0</v>
      </c>
      <c r="G283" s="9">
        <f>'вед структура поселения(9)'!G380</f>
        <v>0</v>
      </c>
    </row>
    <row r="284" spans="1:7" ht="33" customHeight="1" hidden="1">
      <c r="A284" s="9" t="str">
        <f>'вед структура поселения(9)'!A381</f>
        <v>Обеспечение деятельности и выполнение функций органов местного самоуправления</v>
      </c>
      <c r="B284" s="9" t="str">
        <f>'вед структура поселения(9)'!B381</f>
        <v>001</v>
      </c>
      <c r="C284" s="9" t="str">
        <f>'вед структура поселения(9)'!C381</f>
        <v>10</v>
      </c>
      <c r="D284" s="9" t="str">
        <f>'вед структура поселения(9)'!D381</f>
        <v>03</v>
      </c>
      <c r="E284" s="73" t="str">
        <f>'вед структура поселения(9)'!E381</f>
        <v>03 3 1402</v>
      </c>
      <c r="F284" s="9">
        <f>'вед структура поселения(9)'!F381</f>
        <v>0</v>
      </c>
      <c r="G284" s="9">
        <f>'вед структура поселения(9)'!G381</f>
        <v>0</v>
      </c>
    </row>
    <row r="285" spans="1:7" ht="33" customHeight="1" hidden="1">
      <c r="A285" s="9" t="str">
        <f>'вед структура поселения(9)'!A382</f>
        <v>Закупка товаров, работ и услуг для муниципальных нужд
</v>
      </c>
      <c r="B285" s="9" t="str">
        <f>'вед структура поселения(9)'!B382</f>
        <v>001</v>
      </c>
      <c r="C285" s="9" t="str">
        <f>'вед структура поселения(9)'!C382</f>
        <v>10</v>
      </c>
      <c r="D285" s="9" t="str">
        <f>'вед структура поселения(9)'!D382</f>
        <v>03</v>
      </c>
      <c r="E285" s="73" t="str">
        <f>'вед структура поселения(9)'!E382</f>
        <v>03 3 1402</v>
      </c>
      <c r="F285" s="9" t="str">
        <f>'вед структура поселения(9)'!F382</f>
        <v>200</v>
      </c>
      <c r="G285" s="9">
        <f>'вед структура поселения(9)'!G382</f>
        <v>0</v>
      </c>
    </row>
    <row r="286" spans="1:7" ht="33" customHeight="1" hidden="1">
      <c r="A286" s="9" t="str">
        <f>'вед структура поселения(9)'!A383</f>
        <v>Поддержка общероссийских общественных организаций инвалидов</v>
      </c>
      <c r="B286" s="9" t="str">
        <f>'вед структура поселения(9)'!B383</f>
        <v>001</v>
      </c>
      <c r="C286" s="9" t="str">
        <f>'вед структура поселения(9)'!C383</f>
        <v>10</v>
      </c>
      <c r="D286" s="9" t="str">
        <f>'вед структура поселения(9)'!D383</f>
        <v>03</v>
      </c>
      <c r="E286" s="73" t="str">
        <f>'вед структура поселения(9)'!E383</f>
        <v>03 3 1442</v>
      </c>
      <c r="F286" s="9">
        <f>'вед структура поселения(9)'!F383</f>
        <v>0</v>
      </c>
      <c r="G286" s="9">
        <f>'вед структура поселения(9)'!G383</f>
        <v>0</v>
      </c>
    </row>
    <row r="287" spans="1:7" ht="33" customHeight="1" hidden="1">
      <c r="A287" s="9" t="e">
        <f>'вед структура поселения(9)'!#REF!</f>
        <v>#REF!</v>
      </c>
      <c r="B287" s="9" t="e">
        <f>'вед структура поселения(9)'!#REF!</f>
        <v>#REF!</v>
      </c>
      <c r="C287" s="9" t="e">
        <f>'вед структура поселения(9)'!#REF!</f>
        <v>#REF!</v>
      </c>
      <c r="D287" s="9" t="e">
        <f>'вед структура поселения(9)'!#REF!</f>
        <v>#REF!</v>
      </c>
      <c r="E287" s="73" t="e">
        <f>'вед структура поселения(9)'!#REF!</f>
        <v>#REF!</v>
      </c>
      <c r="F287" s="9" t="e">
        <f>'вед структура поселения(9)'!#REF!</f>
        <v>#REF!</v>
      </c>
      <c r="G287" s="9" t="e">
        <f>'вед структура поселения(9)'!#REF!</f>
        <v>#REF!</v>
      </c>
    </row>
    <row r="288" spans="1:7" ht="33" customHeight="1" hidden="1">
      <c r="A288" s="9" t="e">
        <f>'вед структура поселения(9)'!#REF!</f>
        <v>#REF!</v>
      </c>
      <c r="B288" s="9" t="e">
        <f>'вед структура поселения(9)'!#REF!</f>
        <v>#REF!</v>
      </c>
      <c r="C288" s="9" t="e">
        <f>'вед структура поселения(9)'!#REF!</f>
        <v>#REF!</v>
      </c>
      <c r="D288" s="9" t="e">
        <f>'вед структура поселения(9)'!#REF!</f>
        <v>#REF!</v>
      </c>
      <c r="E288" s="73" t="e">
        <f>'вед структура поселения(9)'!#REF!</f>
        <v>#REF!</v>
      </c>
      <c r="F288" s="9" t="e">
        <f>'вед структура поселения(9)'!#REF!</f>
        <v>#REF!</v>
      </c>
      <c r="G288" s="9" t="e">
        <f>'вед структура поселения(9)'!#REF!</f>
        <v>#REF!</v>
      </c>
    </row>
    <row r="289" spans="1:7" ht="33" customHeight="1" hidden="1">
      <c r="A289" s="9" t="str">
        <f>'вед структура поселения(9)'!A384</f>
        <v>Закупка товаров, работ и услуг для муниципальных нужд
</v>
      </c>
      <c r="B289" s="9" t="str">
        <f>'вед структура поселения(9)'!B384</f>
        <v>001</v>
      </c>
      <c r="C289" s="9" t="str">
        <f>'вед структура поселения(9)'!C384</f>
        <v>10</v>
      </c>
      <c r="D289" s="9" t="str">
        <f>'вед структура поселения(9)'!D384</f>
        <v>03</v>
      </c>
      <c r="E289" s="73" t="str">
        <f>'вед структура поселения(9)'!E384</f>
        <v>03 3 1442</v>
      </c>
      <c r="F289" s="9" t="str">
        <f>'вед структура поселения(9)'!F384</f>
        <v>200</v>
      </c>
      <c r="G289" s="9">
        <f>'вед структура поселения(9)'!G384</f>
        <v>0</v>
      </c>
    </row>
    <row r="290" spans="1:7" ht="33" customHeight="1" hidden="1">
      <c r="A290" s="13" t="s">
        <v>130</v>
      </c>
      <c r="B290" s="9"/>
      <c r="C290" s="9"/>
      <c r="D290" s="9"/>
      <c r="E290" s="73"/>
      <c r="F290" s="9"/>
      <c r="G290" s="9">
        <f>G283</f>
        <v>0</v>
      </c>
    </row>
    <row r="291" spans="1:7" ht="33" customHeight="1" hidden="1">
      <c r="A291" s="9" t="s">
        <v>131</v>
      </c>
      <c r="B291" s="9">
        <f>'вед структура поселения(9)'!B389</f>
        <v>0</v>
      </c>
      <c r="C291" s="9">
        <f>'вед структура поселения(9)'!C389</f>
        <v>0</v>
      </c>
      <c r="D291" s="9">
        <f>'вед структура поселения(9)'!D389</f>
        <v>0</v>
      </c>
      <c r="E291" s="73"/>
      <c r="F291" s="9">
        <f>'вед структура поселения(9)'!F389</f>
        <v>0</v>
      </c>
      <c r="G291" s="9" t="e">
        <f>G292</f>
        <v>#REF!</v>
      </c>
    </row>
    <row r="292" spans="1:7" ht="33" customHeight="1" hidden="1">
      <c r="A292" s="13" t="e">
        <f>'вед структура поселения(9)'!#REF!</f>
        <v>#REF!</v>
      </c>
      <c r="B292" s="13" t="e">
        <f>'вед структура поселения(9)'!#REF!</f>
        <v>#REF!</v>
      </c>
      <c r="C292" s="14" t="e">
        <f>'вед структура поселения(9)'!#REF!</f>
        <v>#REF!</v>
      </c>
      <c r="D292" s="14" t="e">
        <f>'вед структура поселения(9)'!#REF!</f>
        <v>#REF!</v>
      </c>
      <c r="E292" s="14" t="e">
        <f>'вед структура поселения(9)'!#REF!</f>
        <v>#REF!</v>
      </c>
      <c r="F292" s="14" t="e">
        <f>'вед структура поселения(9)'!#REF!</f>
        <v>#REF!</v>
      </c>
      <c r="G292" s="72" t="e">
        <f>'вед структура поселения(9)'!#REF!</f>
        <v>#REF!</v>
      </c>
    </row>
    <row r="293" spans="1:7" ht="33" customHeight="1" hidden="1">
      <c r="A293" s="13" t="s">
        <v>132</v>
      </c>
      <c r="B293" s="13">
        <f>'вед структура поселения(9)'!B402</f>
        <v>0</v>
      </c>
      <c r="C293" s="14">
        <f>'вед структура поселения(9)'!C402</f>
        <v>0</v>
      </c>
      <c r="D293" s="14">
        <f>'вед структура поселения(9)'!D402</f>
        <v>0</v>
      </c>
      <c r="E293" s="14" t="s">
        <v>8</v>
      </c>
      <c r="F293" s="14">
        <f>'вед структура поселения(9)'!F402</f>
        <v>0</v>
      </c>
      <c r="G293" s="72" t="e">
        <f>G292</f>
        <v>#REF!</v>
      </c>
    </row>
    <row r="294" spans="1:7" ht="33" customHeight="1">
      <c r="A294" s="13">
        <f>'вед структура поселения(9)'!A403</f>
        <v>0</v>
      </c>
      <c r="B294" s="13">
        <f>'вед структура поселения(9)'!B403</f>
        <v>0</v>
      </c>
      <c r="C294" s="14">
        <f>'вед структура поселения(9)'!C403</f>
        <v>0</v>
      </c>
      <c r="D294" s="14">
        <f>'вед структура поселения(9)'!D403</f>
        <v>0</v>
      </c>
      <c r="E294" s="14">
        <f>'вед структура поселения(9)'!E403</f>
        <v>0</v>
      </c>
      <c r="F294" s="14">
        <f>'вед структура поселения(9)'!F403</f>
        <v>0</v>
      </c>
      <c r="G294" s="72">
        <f>'вед структура поселения(9)'!G403</f>
        <v>0</v>
      </c>
    </row>
    <row r="295" spans="1:7" ht="15">
      <c r="A295" s="13">
        <f>'вед структура поселения(9)'!A404</f>
        <v>0</v>
      </c>
      <c r="B295" s="13">
        <f>'вед структура поселения(9)'!B404</f>
        <v>0</v>
      </c>
      <c r="C295" s="14">
        <f>'вед структура поселения(9)'!C404</f>
        <v>0</v>
      </c>
      <c r="D295" s="14">
        <f>'вед структура поселения(9)'!D404</f>
        <v>0</v>
      </c>
      <c r="E295" s="14">
        <f>'вед структура поселения(9)'!E404</f>
        <v>0</v>
      </c>
      <c r="F295" s="14">
        <f>'вед структура поселения(9)'!F404</f>
        <v>0</v>
      </c>
      <c r="G295" s="72">
        <f>'вед структура поселения(9)'!G404</f>
        <v>0</v>
      </c>
    </row>
    <row r="296" spans="1:7" ht="15">
      <c r="A296" s="13">
        <f>'вед структура поселения(9)'!A405</f>
        <v>0</v>
      </c>
      <c r="B296" s="13">
        <f>'вед структура поселения(9)'!B405</f>
        <v>0</v>
      </c>
      <c r="C296" s="14">
        <f>'вед структура поселения(9)'!C405</f>
        <v>0</v>
      </c>
      <c r="D296" s="14">
        <f>'вед структура поселения(9)'!D405</f>
        <v>0</v>
      </c>
      <c r="E296" s="14">
        <f>'вед структура поселения(9)'!E405</f>
        <v>0</v>
      </c>
      <c r="F296" s="14">
        <f>'вед структура поселения(9)'!F405</f>
        <v>0</v>
      </c>
      <c r="G296" s="72">
        <f>'вед структура поселения(9)'!G405</f>
        <v>0</v>
      </c>
    </row>
    <row r="297" spans="1:7" ht="15">
      <c r="A297" s="13">
        <f>'вед структура поселения(9)'!A406</f>
        <v>0</v>
      </c>
      <c r="B297" s="13">
        <f>'вед структура поселения(9)'!B406</f>
        <v>0</v>
      </c>
      <c r="C297" s="14">
        <f>'вед структура поселения(9)'!C406</f>
        <v>0</v>
      </c>
      <c r="D297" s="14">
        <f>'вед структура поселения(9)'!D406</f>
        <v>0</v>
      </c>
      <c r="E297" s="14">
        <f>'вед структура поселения(9)'!E406</f>
        <v>0</v>
      </c>
      <c r="F297" s="14">
        <f>'вед структура поселения(9)'!F406</f>
        <v>0</v>
      </c>
      <c r="G297" s="72">
        <f>'вед структура поселения(9)'!G406</f>
        <v>0</v>
      </c>
    </row>
    <row r="298" spans="1:7" ht="15">
      <c r="A298" s="13">
        <f>'вед структура поселения(9)'!A407</f>
        <v>0</v>
      </c>
      <c r="B298" s="13">
        <f>'вед структура поселения(9)'!B407</f>
        <v>0</v>
      </c>
      <c r="C298" s="14">
        <f>'вед структура поселения(9)'!C407</f>
        <v>0</v>
      </c>
      <c r="D298" s="14">
        <f>'вед структура поселения(9)'!D407</f>
        <v>0</v>
      </c>
      <c r="E298" s="14">
        <f>'вед структура поселения(9)'!E407</f>
        <v>0</v>
      </c>
      <c r="F298" s="14">
        <f>'вед структура поселения(9)'!F407</f>
        <v>0</v>
      </c>
      <c r="G298" s="72">
        <f>'вед структура поселения(9)'!G407</f>
        <v>0</v>
      </c>
    </row>
    <row r="299" spans="1:7" ht="15">
      <c r="A299" s="13">
        <f>'вед структура поселения(9)'!A408</f>
        <v>0</v>
      </c>
      <c r="B299" s="13">
        <f>'вед структура поселения(9)'!B408</f>
        <v>0</v>
      </c>
      <c r="C299" s="14">
        <f>'вед структура поселения(9)'!C408</f>
        <v>0</v>
      </c>
      <c r="D299" s="14">
        <f>'вед структура поселения(9)'!D408</f>
        <v>0</v>
      </c>
      <c r="E299" s="14">
        <f>'вед структура поселения(9)'!E408</f>
        <v>0</v>
      </c>
      <c r="F299" s="14">
        <f>'вед структура поселения(9)'!F408</f>
        <v>0</v>
      </c>
      <c r="G299" s="72">
        <f>'вед структура поселения(9)'!G408</f>
        <v>0</v>
      </c>
    </row>
    <row r="300" spans="1:7" ht="15">
      <c r="A300" s="13">
        <f>'вед структура поселения(9)'!A409</f>
        <v>0</v>
      </c>
      <c r="B300" s="13">
        <f>'вед структура поселения(9)'!B409</f>
        <v>0</v>
      </c>
      <c r="C300" s="14">
        <f>'вед структура поселения(9)'!C409</f>
        <v>0</v>
      </c>
      <c r="D300" s="14">
        <f>'вед структура поселения(9)'!D409</f>
        <v>0</v>
      </c>
      <c r="E300" s="14">
        <f>'вед структура поселения(9)'!E409</f>
        <v>0</v>
      </c>
      <c r="F300" s="14">
        <f>'вед структура поселения(9)'!F409</f>
        <v>0</v>
      </c>
      <c r="G300" s="72">
        <f>'вед структура поселения(9)'!G409</f>
        <v>0</v>
      </c>
    </row>
    <row r="301" spans="1:7" ht="15">
      <c r="A301" s="13">
        <f>'вед структура поселения(9)'!A410</f>
        <v>0</v>
      </c>
      <c r="B301" s="13">
        <f>'вед структура поселения(9)'!B410</f>
        <v>0</v>
      </c>
      <c r="C301" s="14">
        <f>'вед структура поселения(9)'!C410</f>
        <v>0</v>
      </c>
      <c r="D301" s="14">
        <f>'вед структура поселения(9)'!D410</f>
        <v>0</v>
      </c>
      <c r="E301" s="14">
        <f>'вед структура поселения(9)'!E410</f>
        <v>0</v>
      </c>
      <c r="F301" s="14">
        <f>'вед структура поселения(9)'!F410</f>
        <v>0</v>
      </c>
      <c r="G301" s="72">
        <f>'вед структура поселения(9)'!G410</f>
        <v>0</v>
      </c>
    </row>
    <row r="302" spans="1:7" ht="15">
      <c r="A302" s="13">
        <f>'вед структура поселения(9)'!A411</f>
        <v>0</v>
      </c>
      <c r="B302" s="13">
        <f>'вед структура поселения(9)'!B411</f>
        <v>0</v>
      </c>
      <c r="C302" s="14">
        <f>'вед структура поселения(9)'!C411</f>
        <v>0</v>
      </c>
      <c r="D302" s="14">
        <f>'вед структура поселения(9)'!D411</f>
        <v>0</v>
      </c>
      <c r="E302" s="14">
        <f>'вед структура поселения(9)'!E411</f>
        <v>0</v>
      </c>
      <c r="F302" s="14">
        <f>'вед структура поселения(9)'!F411</f>
        <v>0</v>
      </c>
      <c r="G302" s="72">
        <f>'вед структура поселения(9)'!G411</f>
        <v>0</v>
      </c>
    </row>
    <row r="303" spans="1:7" ht="15">
      <c r="A303" s="13">
        <f>'вед структура поселения(9)'!A412</f>
        <v>0</v>
      </c>
      <c r="B303" s="13">
        <f>'вед структура поселения(9)'!B412</f>
        <v>0</v>
      </c>
      <c r="C303" s="14">
        <f>'вед структура поселения(9)'!C412</f>
        <v>0</v>
      </c>
      <c r="D303" s="14">
        <f>'вед структура поселения(9)'!D412</f>
        <v>0</v>
      </c>
      <c r="E303" s="14">
        <f>'вед структура поселения(9)'!E412</f>
        <v>0</v>
      </c>
      <c r="F303" s="14">
        <f>'вед структура поселения(9)'!F412</f>
        <v>0</v>
      </c>
      <c r="G303" s="72">
        <f>'вед структура поселения(9)'!G412</f>
        <v>0</v>
      </c>
    </row>
    <row r="304" spans="1:7" ht="15">
      <c r="A304" s="13">
        <f>'вед структура поселения(9)'!A413</f>
        <v>0</v>
      </c>
      <c r="B304" s="13">
        <f>'вед структура поселения(9)'!B413</f>
        <v>0</v>
      </c>
      <c r="C304" s="14">
        <f>'вед структура поселения(9)'!C413</f>
        <v>0</v>
      </c>
      <c r="D304" s="14">
        <f>'вед структура поселения(9)'!D413</f>
        <v>0</v>
      </c>
      <c r="E304" s="14">
        <f>'вед структура поселения(9)'!E413</f>
        <v>0</v>
      </c>
      <c r="F304" s="14">
        <f>'вед структура поселения(9)'!F413</f>
        <v>0</v>
      </c>
      <c r="G304" s="72">
        <f>'вед структура поселения(9)'!G413</f>
        <v>0</v>
      </c>
    </row>
    <row r="305" spans="1:7" ht="15">
      <c r="A305" s="13">
        <f>'вед структура поселения(9)'!A414</f>
        <v>0</v>
      </c>
      <c r="B305" s="13">
        <f>'вед структура поселения(9)'!B414</f>
        <v>0</v>
      </c>
      <c r="C305" s="14">
        <f>'вед структура поселения(9)'!C414</f>
        <v>0</v>
      </c>
      <c r="D305" s="14">
        <f>'вед структура поселения(9)'!D414</f>
        <v>0</v>
      </c>
      <c r="E305" s="14">
        <f>'вед структура поселения(9)'!E414</f>
        <v>0</v>
      </c>
      <c r="F305" s="14">
        <f>'вед структура поселения(9)'!F414</f>
        <v>0</v>
      </c>
      <c r="G305" s="72">
        <f>'вед структура поселения(9)'!G414</f>
        <v>0</v>
      </c>
    </row>
    <row r="306" spans="1:7" ht="15">
      <c r="A306" s="13">
        <f>'вед структура поселения(9)'!A415</f>
        <v>0</v>
      </c>
      <c r="B306" s="13">
        <f>'вед структура поселения(9)'!B415</f>
        <v>0</v>
      </c>
      <c r="C306" s="14">
        <f>'вед структура поселения(9)'!C415</f>
        <v>0</v>
      </c>
      <c r="D306" s="14">
        <f>'вед структура поселения(9)'!D415</f>
        <v>0</v>
      </c>
      <c r="E306" s="14">
        <f>'вед структура поселения(9)'!E415</f>
        <v>0</v>
      </c>
      <c r="F306" s="14">
        <f>'вед структура поселения(9)'!F415</f>
        <v>0</v>
      </c>
      <c r="G306" s="72">
        <f>'вед структура поселения(9)'!G415</f>
        <v>0</v>
      </c>
    </row>
    <row r="307" spans="1:7" ht="15">
      <c r="A307" s="13">
        <f>'вед структура поселения(9)'!A416</f>
        <v>0</v>
      </c>
      <c r="B307" s="13">
        <f>'вед структура поселения(9)'!B416</f>
        <v>0</v>
      </c>
      <c r="C307" s="14">
        <f>'вед структура поселения(9)'!C416</f>
        <v>0</v>
      </c>
      <c r="D307" s="14">
        <f>'вед структура поселения(9)'!D416</f>
        <v>0</v>
      </c>
      <c r="E307" s="14">
        <f>'вед структура поселения(9)'!E416</f>
        <v>0</v>
      </c>
      <c r="F307" s="14">
        <f>'вед структура поселения(9)'!F416</f>
        <v>0</v>
      </c>
      <c r="G307" s="72">
        <f>'вед структура поселения(9)'!G416</f>
        <v>0</v>
      </c>
    </row>
    <row r="308" spans="1:7" ht="15">
      <c r="A308" s="13">
        <f>'вед структура поселения(9)'!A417</f>
        <v>0</v>
      </c>
      <c r="B308" s="13">
        <f>'вед структура поселения(9)'!B417</f>
        <v>0</v>
      </c>
      <c r="C308" s="14">
        <f>'вед структура поселения(9)'!C417</f>
        <v>0</v>
      </c>
      <c r="D308" s="14">
        <f>'вед структура поселения(9)'!D417</f>
        <v>0</v>
      </c>
      <c r="E308" s="14">
        <f>'вед структура поселения(9)'!E417</f>
        <v>0</v>
      </c>
      <c r="F308" s="14">
        <f>'вед структура поселения(9)'!F417</f>
        <v>0</v>
      </c>
      <c r="G308" s="72">
        <f>'вед структура поселения(9)'!G417</f>
        <v>0</v>
      </c>
    </row>
    <row r="309" spans="1:7" ht="15">
      <c r="A309" s="13">
        <f>'вед структура поселения(9)'!A418</f>
        <v>0</v>
      </c>
      <c r="B309" s="13">
        <f>'вед структура поселения(9)'!B418</f>
        <v>0</v>
      </c>
      <c r="C309" s="14">
        <f>'вед структура поселения(9)'!C418</f>
        <v>0</v>
      </c>
      <c r="D309" s="14">
        <f>'вед структура поселения(9)'!D418</f>
        <v>0</v>
      </c>
      <c r="E309" s="14">
        <f>'вед структура поселения(9)'!E418</f>
        <v>0</v>
      </c>
      <c r="F309" s="14">
        <f>'вед структура поселения(9)'!F418</f>
        <v>0</v>
      </c>
      <c r="G309" s="72">
        <f>'вед структура поселения(9)'!G418</f>
        <v>0</v>
      </c>
    </row>
    <row r="310" spans="1:7" ht="15">
      <c r="A310" s="13">
        <f>'вед структура поселения(9)'!A419</f>
        <v>0</v>
      </c>
      <c r="B310" s="13">
        <f>'вед структура поселения(9)'!B419</f>
        <v>0</v>
      </c>
      <c r="C310" s="14">
        <f>'вед структура поселения(9)'!C419</f>
        <v>0</v>
      </c>
      <c r="D310" s="14">
        <f>'вед структура поселения(9)'!D419</f>
        <v>0</v>
      </c>
      <c r="E310" s="14">
        <f>'вед структура поселения(9)'!E419</f>
        <v>0</v>
      </c>
      <c r="F310" s="14">
        <f>'вед структура поселения(9)'!F419</f>
        <v>0</v>
      </c>
      <c r="G310" s="72">
        <f>'вед структура поселения(9)'!G419</f>
        <v>0</v>
      </c>
    </row>
    <row r="311" spans="1:7" ht="15">
      <c r="A311" s="13">
        <f>'вед структура поселения(9)'!A420</f>
        <v>0</v>
      </c>
      <c r="B311" s="13">
        <f>'вед структура поселения(9)'!B420</f>
        <v>0</v>
      </c>
      <c r="C311" s="14">
        <f>'вед структура поселения(9)'!C420</f>
        <v>0</v>
      </c>
      <c r="D311" s="14">
        <f>'вед структура поселения(9)'!D420</f>
        <v>0</v>
      </c>
      <c r="E311" s="14">
        <f>'вед структура поселения(9)'!E420</f>
        <v>0</v>
      </c>
      <c r="F311" s="14">
        <f>'вед структура поселения(9)'!F420</f>
        <v>0</v>
      </c>
      <c r="G311" s="72">
        <f>'вед структура поселения(9)'!G420</f>
        <v>0</v>
      </c>
    </row>
    <row r="312" spans="1:7" ht="15">
      <c r="A312" s="13">
        <f>'вед структура поселения(9)'!A421</f>
        <v>0</v>
      </c>
      <c r="B312" s="13">
        <f>'вед структура поселения(9)'!B421</f>
        <v>0</v>
      </c>
      <c r="C312" s="14">
        <f>'вед структура поселения(9)'!C421</f>
        <v>0</v>
      </c>
      <c r="D312" s="14">
        <f>'вед структура поселения(9)'!D421</f>
        <v>0</v>
      </c>
      <c r="E312" s="14">
        <f>'вед структура поселения(9)'!E421</f>
        <v>0</v>
      </c>
      <c r="F312" s="14">
        <f>'вед структура поселения(9)'!F421</f>
        <v>0</v>
      </c>
      <c r="G312" s="72">
        <f>'вед структура поселения(9)'!G421</f>
        <v>0</v>
      </c>
    </row>
    <row r="313" spans="1:7" ht="15">
      <c r="A313" s="13">
        <f>'вед структура поселения(9)'!A422</f>
        <v>0</v>
      </c>
      <c r="B313" s="13">
        <f>'вед структура поселения(9)'!B422</f>
        <v>0</v>
      </c>
      <c r="C313" s="14">
        <f>'вед структура поселения(9)'!C422</f>
        <v>0</v>
      </c>
      <c r="D313" s="14">
        <f>'вед структура поселения(9)'!D422</f>
        <v>0</v>
      </c>
      <c r="E313" s="14">
        <f>'вед структура поселения(9)'!E422</f>
        <v>0</v>
      </c>
      <c r="F313" s="14">
        <f>'вед структура поселения(9)'!F422</f>
        <v>0</v>
      </c>
      <c r="G313" s="72">
        <f>'вед структура поселения(9)'!G422</f>
        <v>0</v>
      </c>
    </row>
    <row r="314" spans="1:7" ht="15">
      <c r="A314" s="13">
        <f>'вед структура поселения(9)'!A423</f>
        <v>0</v>
      </c>
      <c r="B314" s="13">
        <f>'вед структура поселения(9)'!B423</f>
        <v>0</v>
      </c>
      <c r="C314" s="14">
        <f>'вед структура поселения(9)'!C423</f>
        <v>0</v>
      </c>
      <c r="D314" s="14">
        <f>'вед структура поселения(9)'!D423</f>
        <v>0</v>
      </c>
      <c r="E314" s="14">
        <f>'вед структура поселения(9)'!E423</f>
        <v>0</v>
      </c>
      <c r="F314" s="14">
        <f>'вед структура поселения(9)'!F423</f>
        <v>0</v>
      </c>
      <c r="G314" s="72">
        <f>'вед структура поселения(9)'!G423</f>
        <v>0</v>
      </c>
    </row>
    <row r="315" spans="1:7" ht="15">
      <c r="A315" s="13">
        <f>'вед структура поселения(9)'!A424</f>
        <v>0</v>
      </c>
      <c r="B315" s="13">
        <f>'вед структура поселения(9)'!B424</f>
        <v>0</v>
      </c>
      <c r="C315" s="14">
        <f>'вед структура поселения(9)'!C424</f>
        <v>0</v>
      </c>
      <c r="D315" s="14">
        <f>'вед структура поселения(9)'!D424</f>
        <v>0</v>
      </c>
      <c r="E315" s="14">
        <f>'вед структура поселения(9)'!E424</f>
        <v>0</v>
      </c>
      <c r="F315" s="14">
        <f>'вед структура поселения(9)'!F424</f>
        <v>0</v>
      </c>
      <c r="G315" s="72">
        <f>'вед структура поселения(9)'!G424</f>
        <v>0</v>
      </c>
    </row>
    <row r="316" spans="1:7" ht="15">
      <c r="A316" s="13">
        <f>'вед структура поселения(9)'!A425</f>
        <v>0</v>
      </c>
      <c r="B316" s="13">
        <f>'вед структура поселения(9)'!B425</f>
        <v>0</v>
      </c>
      <c r="C316" s="14">
        <f>'вед структура поселения(9)'!C425</f>
        <v>0</v>
      </c>
      <c r="D316" s="14">
        <f>'вед структура поселения(9)'!D425</f>
        <v>0</v>
      </c>
      <c r="E316" s="14">
        <f>'вед структура поселения(9)'!E425</f>
        <v>0</v>
      </c>
      <c r="F316" s="14">
        <f>'вед структура поселения(9)'!F425</f>
        <v>0</v>
      </c>
      <c r="G316" s="72">
        <f>'вед структура поселения(9)'!G425</f>
        <v>0</v>
      </c>
    </row>
    <row r="317" spans="1:7" ht="15">
      <c r="A317" s="13">
        <f>'вед структура поселения(9)'!A426</f>
        <v>0</v>
      </c>
      <c r="B317" s="13">
        <f>'вед структура поселения(9)'!B426</f>
        <v>0</v>
      </c>
      <c r="C317" s="14">
        <f>'вед структура поселения(9)'!C426</f>
        <v>0</v>
      </c>
      <c r="D317" s="14">
        <f>'вед структура поселения(9)'!D426</f>
        <v>0</v>
      </c>
      <c r="E317" s="14">
        <f>'вед структура поселения(9)'!E426</f>
        <v>0</v>
      </c>
      <c r="F317" s="14">
        <f>'вед структура поселения(9)'!F426</f>
        <v>0</v>
      </c>
      <c r="G317" s="72">
        <f>'вед структура поселения(9)'!G426</f>
        <v>0</v>
      </c>
    </row>
    <row r="318" spans="1:7" ht="15">
      <c r="A318" s="13">
        <f>'вед структура поселения(9)'!A427</f>
        <v>0</v>
      </c>
      <c r="B318" s="13">
        <f>'вед структура поселения(9)'!B427</f>
        <v>0</v>
      </c>
      <c r="C318" s="14">
        <f>'вед структура поселения(9)'!C427</f>
        <v>0</v>
      </c>
      <c r="D318" s="14">
        <f>'вед структура поселения(9)'!D427</f>
        <v>0</v>
      </c>
      <c r="E318" s="14">
        <f>'вед структура поселения(9)'!E427</f>
        <v>0</v>
      </c>
      <c r="F318" s="14">
        <f>'вед структура поселения(9)'!F427</f>
        <v>0</v>
      </c>
      <c r="G318" s="72">
        <f>'вед структура поселения(9)'!G427</f>
        <v>0</v>
      </c>
    </row>
    <row r="319" spans="1:7" ht="15">
      <c r="A319" s="13">
        <f>'вед структура поселения(9)'!A428</f>
        <v>0</v>
      </c>
      <c r="B319" s="13">
        <f>'вед структура поселения(9)'!B428</f>
        <v>0</v>
      </c>
      <c r="C319" s="14">
        <f>'вед структура поселения(9)'!C428</f>
        <v>0</v>
      </c>
      <c r="D319" s="14">
        <f>'вед структура поселения(9)'!D428</f>
        <v>0</v>
      </c>
      <c r="E319" s="14">
        <f>'вед структура поселения(9)'!E428</f>
        <v>0</v>
      </c>
      <c r="F319" s="14">
        <f>'вед структура поселения(9)'!F428</f>
        <v>0</v>
      </c>
      <c r="G319" s="72">
        <f>'вед структура поселения(9)'!G428</f>
        <v>0</v>
      </c>
    </row>
    <row r="320" spans="1:7" ht="15">
      <c r="A320" s="21"/>
      <c r="B320" s="22"/>
      <c r="C320" s="23"/>
      <c r="D320" s="23"/>
      <c r="E320" s="23"/>
      <c r="F320" s="23"/>
      <c r="G320" s="24"/>
    </row>
    <row r="321" spans="1:7" ht="15">
      <c r="A321" s="21"/>
      <c r="B321" s="22"/>
      <c r="C321" s="23"/>
      <c r="D321" s="23"/>
      <c r="E321" s="23"/>
      <c r="F321" s="23"/>
      <c r="G321" s="24"/>
    </row>
    <row r="322" spans="1:7" ht="15">
      <c r="A322" s="21"/>
      <c r="B322" s="22"/>
      <c r="C322" s="23"/>
      <c r="D322" s="23"/>
      <c r="E322" s="23"/>
      <c r="F322" s="23"/>
      <c r="G322" s="24"/>
    </row>
    <row r="323" spans="1:7" ht="15">
      <c r="A323" s="21"/>
      <c r="B323" s="22"/>
      <c r="C323" s="23"/>
      <c r="D323" s="23"/>
      <c r="E323" s="23"/>
      <c r="F323" s="23"/>
      <c r="G323" s="24"/>
    </row>
    <row r="324" spans="1:7" ht="15">
      <c r="A324" s="21"/>
      <c r="B324" s="22"/>
      <c r="C324" s="23"/>
      <c r="D324" s="23"/>
      <c r="E324" s="23"/>
      <c r="F324" s="23"/>
      <c r="G324" s="24"/>
    </row>
    <row r="325" spans="1:7" ht="15">
      <c r="A325" s="21"/>
      <c r="B325" s="22"/>
      <c r="C325" s="23"/>
      <c r="D325" s="23"/>
      <c r="E325" s="23"/>
      <c r="F325" s="23"/>
      <c r="G325" s="24"/>
    </row>
    <row r="326" spans="1:7" ht="15">
      <c r="A326" s="21"/>
      <c r="B326" s="22"/>
      <c r="C326" s="23"/>
      <c r="D326" s="23"/>
      <c r="E326" s="23"/>
      <c r="F326" s="23"/>
      <c r="G326" s="24"/>
    </row>
    <row r="327" spans="1:7" ht="15">
      <c r="A327" s="21"/>
      <c r="B327" s="22"/>
      <c r="C327" s="23"/>
      <c r="D327" s="23"/>
      <c r="E327" s="23"/>
      <c r="F327" s="23"/>
      <c r="G327" s="24"/>
    </row>
    <row r="328" spans="1:7" ht="15">
      <c r="A328" s="21"/>
      <c r="B328" s="22"/>
      <c r="C328" s="23"/>
      <c r="D328" s="23"/>
      <c r="E328" s="23"/>
      <c r="F328" s="23"/>
      <c r="G328" s="24"/>
    </row>
    <row r="329" spans="1:7" ht="15">
      <c r="A329" s="21"/>
      <c r="B329" s="22"/>
      <c r="C329" s="23"/>
      <c r="D329" s="23"/>
      <c r="E329" s="23"/>
      <c r="F329" s="23"/>
      <c r="G329" s="24"/>
    </row>
    <row r="330" spans="1:7" ht="15">
      <c r="A330" s="21"/>
      <c r="B330" s="22"/>
      <c r="C330" s="23"/>
      <c r="D330" s="23"/>
      <c r="E330" s="23"/>
      <c r="F330" s="23"/>
      <c r="G330" s="24"/>
    </row>
    <row r="331" spans="1:7" ht="15">
      <c r="A331" s="21"/>
      <c r="B331" s="22"/>
      <c r="C331" s="23"/>
      <c r="D331" s="23"/>
      <c r="E331" s="23"/>
      <c r="F331" s="23"/>
      <c r="G331" s="24"/>
    </row>
    <row r="332" spans="1:7" ht="15">
      <c r="A332" s="21"/>
      <c r="B332" s="22"/>
      <c r="C332" s="23"/>
      <c r="D332" s="23"/>
      <c r="E332" s="23"/>
      <c r="F332" s="23"/>
      <c r="G332" s="24"/>
    </row>
    <row r="333" spans="1:7" ht="15">
      <c r="A333" s="21"/>
      <c r="B333" s="22"/>
      <c r="C333" s="23"/>
      <c r="D333" s="23"/>
      <c r="E333" s="23"/>
      <c r="F333" s="23"/>
      <c r="G333" s="24"/>
    </row>
    <row r="334" spans="1:7" ht="15">
      <c r="A334" s="21"/>
      <c r="B334" s="22"/>
      <c r="C334" s="23"/>
      <c r="D334" s="23"/>
      <c r="E334" s="23"/>
      <c r="F334" s="23"/>
      <c r="G334" s="24"/>
    </row>
    <row r="335" spans="1:7" ht="15">
      <c r="A335" s="21"/>
      <c r="B335" s="22"/>
      <c r="C335" s="23"/>
      <c r="D335" s="23"/>
      <c r="E335" s="23"/>
      <c r="F335" s="23"/>
      <c r="G335" s="24"/>
    </row>
    <row r="336" spans="1:7" ht="15">
      <c r="A336" s="21"/>
      <c r="B336" s="22"/>
      <c r="C336" s="23"/>
      <c r="D336" s="23"/>
      <c r="E336" s="23"/>
      <c r="F336" s="23"/>
      <c r="G336" s="24"/>
    </row>
    <row r="337" spans="1:7" ht="15">
      <c r="A337" s="21"/>
      <c r="B337" s="22"/>
      <c r="C337" s="23"/>
      <c r="D337" s="23"/>
      <c r="E337" s="23"/>
      <c r="F337" s="23"/>
      <c r="G337" s="24"/>
    </row>
    <row r="338" spans="1:7" ht="15">
      <c r="A338" s="21"/>
      <c r="B338" s="22"/>
      <c r="C338" s="23"/>
      <c r="D338" s="23"/>
      <c r="E338" s="23"/>
      <c r="F338" s="23"/>
      <c r="G338" s="24"/>
    </row>
    <row r="339" spans="1:7" ht="15">
      <c r="A339" s="21"/>
      <c r="B339" s="22"/>
      <c r="C339" s="23"/>
      <c r="D339" s="23"/>
      <c r="E339" s="23"/>
      <c r="F339" s="23"/>
      <c r="G339" s="24"/>
    </row>
    <row r="340" spans="1:7" ht="15">
      <c r="A340" s="21"/>
      <c r="B340" s="22"/>
      <c r="C340" s="23"/>
      <c r="D340" s="23"/>
      <c r="E340" s="23"/>
      <c r="F340" s="23"/>
      <c r="G340" s="24"/>
    </row>
    <row r="341" spans="1:7" ht="15">
      <c r="A341" s="21"/>
      <c r="B341" s="22"/>
      <c r="C341" s="23"/>
      <c r="D341" s="23"/>
      <c r="E341" s="23"/>
      <c r="F341" s="23"/>
      <c r="G341" s="24"/>
    </row>
    <row r="342" spans="1:7" ht="15">
      <c r="A342" s="21"/>
      <c r="B342" s="22"/>
      <c r="C342" s="23"/>
      <c r="D342" s="23"/>
      <c r="E342" s="23"/>
      <c r="F342" s="23"/>
      <c r="G342" s="24"/>
    </row>
    <row r="343" spans="1:7" ht="15">
      <c r="A343" s="21"/>
      <c r="B343" s="22"/>
      <c r="C343" s="23"/>
      <c r="D343" s="23"/>
      <c r="E343" s="23"/>
      <c r="F343" s="23"/>
      <c r="G343" s="24"/>
    </row>
    <row r="344" spans="1:7" ht="15">
      <c r="A344" s="21"/>
      <c r="B344" s="22"/>
      <c r="C344" s="23"/>
      <c r="D344" s="23"/>
      <c r="E344" s="23"/>
      <c r="F344" s="23"/>
      <c r="G344" s="24"/>
    </row>
    <row r="345" spans="1:7" ht="15">
      <c r="A345" s="21"/>
      <c r="B345" s="22"/>
      <c r="C345" s="23"/>
      <c r="D345" s="23"/>
      <c r="E345" s="23"/>
      <c r="F345" s="23"/>
      <c r="G345" s="24"/>
    </row>
    <row r="346" spans="1:7" ht="15">
      <c r="A346" s="21"/>
      <c r="B346" s="22"/>
      <c r="C346" s="23"/>
      <c r="D346" s="23"/>
      <c r="E346" s="23"/>
      <c r="F346" s="23"/>
      <c r="G346" s="24"/>
    </row>
    <row r="347" spans="1:7" ht="15">
      <c r="A347" s="21"/>
      <c r="B347" s="22"/>
      <c r="C347" s="23"/>
      <c r="D347" s="23"/>
      <c r="E347" s="23"/>
      <c r="F347" s="23"/>
      <c r="G347" s="24"/>
    </row>
    <row r="348" spans="1:7" ht="15">
      <c r="A348" s="21"/>
      <c r="B348" s="22"/>
      <c r="C348" s="23"/>
      <c r="D348" s="23"/>
      <c r="E348" s="23"/>
      <c r="F348" s="23"/>
      <c r="G348" s="24"/>
    </row>
    <row r="349" spans="1:7" ht="15">
      <c r="A349" s="21"/>
      <c r="B349" s="22"/>
      <c r="C349" s="23"/>
      <c r="D349" s="23"/>
      <c r="E349" s="23"/>
      <c r="F349" s="23"/>
      <c r="G349" s="24"/>
    </row>
    <row r="350" spans="1:7" ht="15">
      <c r="A350" s="21"/>
      <c r="B350" s="22"/>
      <c r="C350" s="23"/>
      <c r="D350" s="23"/>
      <c r="E350" s="23"/>
      <c r="F350" s="23"/>
      <c r="G350" s="24"/>
    </row>
    <row r="351" spans="1:7" ht="15">
      <c r="A351" s="21"/>
      <c r="B351" s="22"/>
      <c r="C351" s="23"/>
      <c r="D351" s="23"/>
      <c r="E351" s="23"/>
      <c r="F351" s="23"/>
      <c r="G351" s="24"/>
    </row>
    <row r="352" spans="1:7" ht="15">
      <c r="A352" s="21"/>
      <c r="B352" s="22"/>
      <c r="C352" s="23"/>
      <c r="D352" s="23"/>
      <c r="E352" s="23"/>
      <c r="F352" s="23"/>
      <c r="G352" s="24"/>
    </row>
    <row r="353" spans="1:7" ht="15">
      <c r="A353" s="21"/>
      <c r="B353" s="22"/>
      <c r="C353" s="23"/>
      <c r="D353" s="23"/>
      <c r="E353" s="23"/>
      <c r="F353" s="23"/>
      <c r="G353" s="24"/>
    </row>
    <row r="354" spans="1:7" ht="15">
      <c r="A354" s="21"/>
      <c r="B354" s="22"/>
      <c r="C354" s="23"/>
      <c r="D354" s="23"/>
      <c r="E354" s="23"/>
      <c r="F354" s="23"/>
      <c r="G354" s="24"/>
    </row>
    <row r="355" spans="1:7" ht="15">
      <c r="A355" s="21"/>
      <c r="B355" s="22"/>
      <c r="C355" s="23"/>
      <c r="D355" s="23"/>
      <c r="E355" s="23"/>
      <c r="F355" s="23"/>
      <c r="G355" s="24"/>
    </row>
    <row r="356" spans="1:7" ht="15">
      <c r="A356" s="21"/>
      <c r="B356" s="22"/>
      <c r="C356" s="23"/>
      <c r="D356" s="23"/>
      <c r="E356" s="23"/>
      <c r="F356" s="23"/>
      <c r="G356" s="24"/>
    </row>
    <row r="357" spans="1:7" ht="15">
      <c r="A357" s="21"/>
      <c r="B357" s="22"/>
      <c r="C357" s="23"/>
      <c r="D357" s="23"/>
      <c r="E357" s="23"/>
      <c r="F357" s="23"/>
      <c r="G357" s="24"/>
    </row>
    <row r="358" spans="1:7" ht="15">
      <c r="A358" s="21"/>
      <c r="B358" s="22"/>
      <c r="C358" s="23"/>
      <c r="D358" s="23"/>
      <c r="E358" s="23"/>
      <c r="F358" s="23"/>
      <c r="G358" s="24"/>
    </row>
    <row r="359" spans="1:7" ht="15">
      <c r="A359" s="21"/>
      <c r="B359" s="22"/>
      <c r="C359" s="23"/>
      <c r="D359" s="23"/>
      <c r="E359" s="23"/>
      <c r="F359" s="23"/>
      <c r="G359" s="24"/>
    </row>
    <row r="360" spans="1:7" ht="15">
      <c r="A360" s="21"/>
      <c r="B360" s="22"/>
      <c r="C360" s="23"/>
      <c r="D360" s="23"/>
      <c r="E360" s="23"/>
      <c r="F360" s="23"/>
      <c r="G360" s="24"/>
    </row>
    <row r="361" spans="1:7" ht="15">
      <c r="A361" s="21"/>
      <c r="B361" s="22"/>
      <c r="C361" s="23"/>
      <c r="D361" s="23"/>
      <c r="E361" s="23"/>
      <c r="F361" s="23"/>
      <c r="G361" s="24"/>
    </row>
    <row r="362" spans="1:7" ht="15">
      <c r="A362" s="21"/>
      <c r="B362" s="22"/>
      <c r="C362" s="23"/>
      <c r="D362" s="23"/>
      <c r="E362" s="23"/>
      <c r="F362" s="23"/>
      <c r="G362" s="24"/>
    </row>
    <row r="363" spans="1:7" ht="15">
      <c r="A363" s="21"/>
      <c r="B363" s="22"/>
      <c r="C363" s="23"/>
      <c r="D363" s="23"/>
      <c r="E363" s="23"/>
      <c r="F363" s="23"/>
      <c r="G363" s="24"/>
    </row>
    <row r="364" spans="1:7" ht="15">
      <c r="A364" s="21"/>
      <c r="B364" s="22"/>
      <c r="C364" s="23"/>
      <c r="D364" s="23"/>
      <c r="E364" s="23"/>
      <c r="F364" s="23"/>
      <c r="G364" s="24"/>
    </row>
    <row r="365" spans="1:7" ht="15">
      <c r="A365" s="21"/>
      <c r="B365" s="22"/>
      <c r="C365" s="23"/>
      <c r="D365" s="23"/>
      <c r="E365" s="23"/>
      <c r="F365" s="23"/>
      <c r="G365" s="24"/>
    </row>
    <row r="366" spans="1:7" ht="15">
      <c r="A366" s="21"/>
      <c r="B366" s="22"/>
      <c r="C366" s="23"/>
      <c r="D366" s="23"/>
      <c r="E366" s="23"/>
      <c r="F366" s="23"/>
      <c r="G366" s="24"/>
    </row>
    <row r="367" spans="1:7" ht="15">
      <c r="A367" s="21"/>
      <c r="B367" s="22"/>
      <c r="C367" s="23"/>
      <c r="D367" s="23"/>
      <c r="E367" s="23"/>
      <c r="F367" s="23"/>
      <c r="G367" s="24"/>
    </row>
    <row r="368" spans="1:7" ht="15">
      <c r="A368" s="21"/>
      <c r="B368" s="22"/>
      <c r="C368" s="23"/>
      <c r="D368" s="23"/>
      <c r="E368" s="23"/>
      <c r="F368" s="23"/>
      <c r="G368" s="24"/>
    </row>
    <row r="369" spans="1:7" ht="15">
      <c r="A369" s="21"/>
      <c r="B369" s="22"/>
      <c r="C369" s="23"/>
      <c r="D369" s="23"/>
      <c r="E369" s="23"/>
      <c r="F369" s="23"/>
      <c r="G369" s="24"/>
    </row>
    <row r="370" spans="1:7" ht="15">
      <c r="A370" s="21"/>
      <c r="B370" s="22"/>
      <c r="C370" s="23"/>
      <c r="D370" s="23"/>
      <c r="E370" s="23"/>
      <c r="F370" s="23"/>
      <c r="G370" s="24"/>
    </row>
    <row r="371" spans="1:7" ht="15">
      <c r="A371" s="21"/>
      <c r="B371" s="22"/>
      <c r="C371" s="23"/>
      <c r="D371" s="23"/>
      <c r="E371" s="23"/>
      <c r="F371" s="23"/>
      <c r="G371" s="24"/>
    </row>
    <row r="372" spans="1:7" ht="15">
      <c r="A372" s="21"/>
      <c r="B372" s="22"/>
      <c r="C372" s="23"/>
      <c r="D372" s="23"/>
      <c r="E372" s="23"/>
      <c r="F372" s="23"/>
      <c r="G372" s="24"/>
    </row>
    <row r="373" spans="1:7" ht="15">
      <c r="A373" s="21"/>
      <c r="B373" s="22"/>
      <c r="C373" s="23"/>
      <c r="D373" s="23"/>
      <c r="E373" s="23"/>
      <c r="F373" s="23"/>
      <c r="G373" s="24"/>
    </row>
    <row r="374" spans="1:7" ht="15">
      <c r="A374" s="21"/>
      <c r="B374" s="22"/>
      <c r="C374" s="23"/>
      <c r="D374" s="23"/>
      <c r="E374" s="23"/>
      <c r="F374" s="23"/>
      <c r="G374" s="24"/>
    </row>
    <row r="375" spans="1:7" ht="15">
      <c r="A375" s="21"/>
      <c r="B375" s="22"/>
      <c r="C375" s="23"/>
      <c r="D375" s="23"/>
      <c r="E375" s="23"/>
      <c r="F375" s="23"/>
      <c r="G375" s="24"/>
    </row>
    <row r="376" spans="1:7" ht="15">
      <c r="A376" s="21"/>
      <c r="B376" s="22"/>
      <c r="C376" s="23"/>
      <c r="D376" s="23"/>
      <c r="E376" s="23"/>
      <c r="F376" s="23"/>
      <c r="G376" s="24"/>
    </row>
    <row r="377" spans="1:7" ht="15">
      <c r="A377" s="21"/>
      <c r="B377" s="22"/>
      <c r="C377" s="23"/>
      <c r="D377" s="23"/>
      <c r="E377" s="23"/>
      <c r="F377" s="23"/>
      <c r="G377" s="24"/>
    </row>
    <row r="378" spans="1:7" ht="15">
      <c r="A378" s="21"/>
      <c r="B378" s="22"/>
      <c r="C378" s="23"/>
      <c r="D378" s="23"/>
      <c r="E378" s="23"/>
      <c r="F378" s="23"/>
      <c r="G378" s="24"/>
    </row>
    <row r="379" spans="1:7" ht="15">
      <c r="A379" s="21"/>
      <c r="B379" s="22"/>
      <c r="C379" s="23"/>
      <c r="D379" s="23"/>
      <c r="E379" s="23"/>
      <c r="F379" s="23"/>
      <c r="G379" s="24"/>
    </row>
    <row r="380" spans="1:7" ht="15">
      <c r="A380" s="21"/>
      <c r="B380" s="22"/>
      <c r="C380" s="23"/>
      <c r="D380" s="23"/>
      <c r="E380" s="23"/>
      <c r="F380" s="23"/>
      <c r="G380" s="24"/>
    </row>
    <row r="381" spans="1:7" ht="15">
      <c r="A381" s="21"/>
      <c r="B381" s="22"/>
      <c r="C381" s="23"/>
      <c r="D381" s="23"/>
      <c r="E381" s="23"/>
      <c r="F381" s="23"/>
      <c r="G381" s="24"/>
    </row>
    <row r="382" spans="1:7" ht="15">
      <c r="A382" s="21"/>
      <c r="B382" s="22"/>
      <c r="C382" s="23"/>
      <c r="D382" s="23"/>
      <c r="E382" s="23"/>
      <c r="F382" s="23"/>
      <c r="G382" s="24"/>
    </row>
    <row r="383" spans="1:7" ht="15">
      <c r="A383" s="21"/>
      <c r="B383" s="22"/>
      <c r="C383" s="23"/>
      <c r="D383" s="23"/>
      <c r="E383" s="23"/>
      <c r="F383" s="23"/>
      <c r="G383" s="24"/>
    </row>
    <row r="384" spans="1:7" ht="15">
      <c r="A384" s="21"/>
      <c r="B384" s="22"/>
      <c r="C384" s="23"/>
      <c r="D384" s="23"/>
      <c r="E384" s="23"/>
      <c r="F384" s="23"/>
      <c r="G384" s="24"/>
    </row>
    <row r="385" spans="1:7" ht="15">
      <c r="A385" s="21"/>
      <c r="B385" s="22"/>
      <c r="C385" s="23"/>
      <c r="D385" s="23"/>
      <c r="E385" s="23"/>
      <c r="F385" s="23"/>
      <c r="G385" s="24"/>
    </row>
    <row r="386" spans="1:7" ht="15">
      <c r="A386" s="21"/>
      <c r="B386" s="22"/>
      <c r="C386" s="23"/>
      <c r="D386" s="23"/>
      <c r="E386" s="23"/>
      <c r="F386" s="23"/>
      <c r="G386" s="24"/>
    </row>
    <row r="387" spans="1:7" ht="15">
      <c r="A387" s="21"/>
      <c r="B387" s="22"/>
      <c r="C387" s="23"/>
      <c r="D387" s="23"/>
      <c r="E387" s="23"/>
      <c r="F387" s="23"/>
      <c r="G387" s="24"/>
    </row>
    <row r="388" spans="1:7" ht="15">
      <c r="A388" s="21"/>
      <c r="B388" s="22"/>
      <c r="C388" s="23"/>
      <c r="D388" s="23"/>
      <c r="E388" s="23"/>
      <c r="F388" s="23"/>
      <c r="G388" s="24"/>
    </row>
    <row r="389" spans="1:7" ht="15">
      <c r="A389" s="21"/>
      <c r="B389" s="22"/>
      <c r="C389" s="23"/>
      <c r="D389" s="23"/>
      <c r="E389" s="23"/>
      <c r="F389" s="23"/>
      <c r="G389" s="24"/>
    </row>
    <row r="390" spans="1:7" ht="15">
      <c r="A390" s="21"/>
      <c r="B390" s="22"/>
      <c r="C390" s="23"/>
      <c r="D390" s="23"/>
      <c r="E390" s="23"/>
      <c r="F390" s="23"/>
      <c r="G390" s="24"/>
    </row>
    <row r="391" spans="1:7" ht="15">
      <c r="A391" s="21"/>
      <c r="B391" s="22"/>
      <c r="C391" s="23"/>
      <c r="D391" s="23"/>
      <c r="E391" s="23"/>
      <c r="F391" s="23"/>
      <c r="G391" s="24"/>
    </row>
    <row r="392" spans="1:7" ht="15">
      <c r="A392" s="21"/>
      <c r="B392" s="22"/>
      <c r="C392" s="23"/>
      <c r="D392" s="23"/>
      <c r="E392" s="23"/>
      <c r="F392" s="23"/>
      <c r="G392" s="24"/>
    </row>
    <row r="393" spans="1:7" ht="15">
      <c r="A393" s="21"/>
      <c r="B393" s="22"/>
      <c r="C393" s="23"/>
      <c r="D393" s="23"/>
      <c r="E393" s="23"/>
      <c r="F393" s="23"/>
      <c r="G393" s="24"/>
    </row>
    <row r="394" spans="1:7" ht="15">
      <c r="A394" s="21"/>
      <c r="B394" s="22"/>
      <c r="C394" s="23"/>
      <c r="D394" s="23"/>
      <c r="E394" s="23"/>
      <c r="F394" s="23"/>
      <c r="G394" s="24"/>
    </row>
    <row r="395" spans="1:7" ht="15">
      <c r="A395" s="21"/>
      <c r="B395" s="22"/>
      <c r="C395" s="23"/>
      <c r="D395" s="23"/>
      <c r="E395" s="23"/>
      <c r="F395" s="23"/>
      <c r="G395" s="24"/>
    </row>
    <row r="396" spans="1:7" ht="15">
      <c r="A396" s="21"/>
      <c r="B396" s="22"/>
      <c r="C396" s="23"/>
      <c r="D396" s="23"/>
      <c r="E396" s="23"/>
      <c r="F396" s="23"/>
      <c r="G396" s="24"/>
    </row>
    <row r="397" spans="1:7" ht="15">
      <c r="A397" s="21"/>
      <c r="B397" s="22"/>
      <c r="C397" s="23"/>
      <c r="D397" s="23"/>
      <c r="E397" s="23"/>
      <c r="F397" s="23"/>
      <c r="G397" s="24"/>
    </row>
    <row r="398" spans="1:7" ht="15">
      <c r="A398" s="21"/>
      <c r="B398" s="22"/>
      <c r="C398" s="23"/>
      <c r="D398" s="23"/>
      <c r="E398" s="23"/>
      <c r="F398" s="23"/>
      <c r="G398" s="24"/>
    </row>
    <row r="399" spans="1:7" ht="15">
      <c r="A399" s="21"/>
      <c r="B399" s="22"/>
      <c r="C399" s="23"/>
      <c r="D399" s="23"/>
      <c r="E399" s="23"/>
      <c r="F399" s="23"/>
      <c r="G399" s="24"/>
    </row>
    <row r="400" spans="1:7" ht="15">
      <c r="A400" s="21"/>
      <c r="B400" s="22"/>
      <c r="C400" s="23"/>
      <c r="D400" s="23"/>
      <c r="E400" s="23"/>
      <c r="F400" s="23"/>
      <c r="G400" s="24"/>
    </row>
    <row r="401" spans="1:7" ht="15">
      <c r="A401" s="21"/>
      <c r="B401" s="22"/>
      <c r="C401" s="23"/>
      <c r="D401" s="23"/>
      <c r="E401" s="23"/>
      <c r="F401" s="23"/>
      <c r="G401" s="24"/>
    </row>
    <row r="402" spans="1:7" ht="15">
      <c r="A402" s="21"/>
      <c r="B402" s="22"/>
      <c r="C402" s="23"/>
      <c r="D402" s="23"/>
      <c r="E402" s="23"/>
      <c r="F402" s="23"/>
      <c r="G402" s="24"/>
    </row>
    <row r="403" spans="1:7" ht="15">
      <c r="A403" s="21"/>
      <c r="B403" s="22"/>
      <c r="C403" s="23"/>
      <c r="D403" s="23"/>
      <c r="E403" s="23"/>
      <c r="F403" s="23"/>
      <c r="G403" s="24"/>
    </row>
    <row r="404" spans="1:7" ht="15">
      <c r="A404" s="21"/>
      <c r="B404" s="22"/>
      <c r="C404" s="23"/>
      <c r="D404" s="23"/>
      <c r="E404" s="23"/>
      <c r="F404" s="23"/>
      <c r="G404" s="24"/>
    </row>
    <row r="405" spans="1:7" ht="15">
      <c r="A405" s="21"/>
      <c r="B405" s="22"/>
      <c r="C405" s="23"/>
      <c r="D405" s="23"/>
      <c r="E405" s="23"/>
      <c r="F405" s="23"/>
      <c r="G405" s="24"/>
    </row>
    <row r="406" spans="1:7" ht="15">
      <c r="A406" s="21"/>
      <c r="B406" s="22"/>
      <c r="C406" s="23"/>
      <c r="D406" s="23"/>
      <c r="E406" s="23"/>
      <c r="F406" s="23"/>
      <c r="G406" s="24"/>
    </row>
    <row r="407" spans="1:7" ht="15">
      <c r="A407" s="21"/>
      <c r="B407" s="22"/>
      <c r="C407" s="23"/>
      <c r="D407" s="23"/>
      <c r="E407" s="23"/>
      <c r="F407" s="23"/>
      <c r="G407" s="24"/>
    </row>
    <row r="408" spans="1:7" ht="15">
      <c r="A408" s="21"/>
      <c r="B408" s="22"/>
      <c r="C408" s="23"/>
      <c r="D408" s="23"/>
      <c r="E408" s="23"/>
      <c r="F408" s="23"/>
      <c r="G408" s="24"/>
    </row>
    <row r="409" spans="1:7" ht="15">
      <c r="A409" s="21"/>
      <c r="B409" s="22"/>
      <c r="C409" s="23"/>
      <c r="D409" s="23"/>
      <c r="E409" s="23"/>
      <c r="F409" s="23"/>
      <c r="G409" s="24"/>
    </row>
    <row r="410" spans="1:7" ht="15">
      <c r="A410" s="21"/>
      <c r="B410" s="22"/>
      <c r="C410" s="23"/>
      <c r="D410" s="23"/>
      <c r="E410" s="23"/>
      <c r="F410" s="23"/>
      <c r="G410" s="24"/>
    </row>
    <row r="411" spans="1:7" ht="15">
      <c r="A411" s="21"/>
      <c r="B411" s="22"/>
      <c r="C411" s="23"/>
      <c r="D411" s="23"/>
      <c r="E411" s="23"/>
      <c r="F411" s="23"/>
      <c r="G411" s="24"/>
    </row>
    <row r="412" spans="1:7" ht="15">
      <c r="A412" s="21"/>
      <c r="B412" s="22"/>
      <c r="C412" s="23"/>
      <c r="D412" s="23"/>
      <c r="E412" s="23"/>
      <c r="F412" s="23"/>
      <c r="G412" s="24"/>
    </row>
    <row r="413" spans="1:7" ht="15">
      <c r="A413" s="21"/>
      <c r="B413" s="22"/>
      <c r="C413" s="23"/>
      <c r="D413" s="23"/>
      <c r="E413" s="23"/>
      <c r="F413" s="23"/>
      <c r="G413" s="24"/>
    </row>
    <row r="414" spans="1:7" ht="15">
      <c r="A414" s="21"/>
      <c r="B414" s="22"/>
      <c r="C414" s="23"/>
      <c r="D414" s="23"/>
      <c r="E414" s="23"/>
      <c r="F414" s="23"/>
      <c r="G414" s="24"/>
    </row>
  </sheetData>
  <sheetProtection selectLockedCells="1" selectUnlockedCells="1"/>
  <mergeCells count="11">
    <mergeCell ref="A8:G8"/>
    <mergeCell ref="A9:G9"/>
    <mergeCell ref="A10:G10"/>
    <mergeCell ref="A11:G11"/>
    <mergeCell ref="G12:G13"/>
    <mergeCell ref="A12:A13"/>
    <mergeCell ref="B12:B13"/>
    <mergeCell ref="C12:C13"/>
    <mergeCell ref="D12:D13"/>
    <mergeCell ref="E12:E13"/>
    <mergeCell ref="F12:F13"/>
  </mergeCells>
  <printOptions gridLines="1" horizontalCentered="1"/>
  <pageMargins left="0.7875" right="0.25" top="0.41944444444444445" bottom="0.3" header="0.1597222222222222" footer="0.5118055555555555"/>
  <pageSetup fitToHeight="4" fitToWidth="1" horizontalDpi="300" verticalDpi="3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I9" sqref="I9"/>
    </sheetView>
  </sheetViews>
  <sheetFormatPr defaultColWidth="8.796875" defaultRowHeight="15"/>
  <cols>
    <col min="1" max="1" width="31.09765625" style="78" customWidth="1"/>
  </cols>
  <sheetData>
    <row r="1" spans="1:7" ht="15.75">
      <c r="A1" s="195"/>
      <c r="B1" s="195"/>
      <c r="C1" s="195"/>
      <c r="D1" s="195"/>
      <c r="E1" s="195"/>
      <c r="F1" s="195"/>
      <c r="G1" s="195"/>
    </row>
    <row r="2" spans="1:7" ht="48.75" customHeight="1">
      <c r="A2" s="195"/>
      <c r="B2" s="195"/>
      <c r="C2" s="195"/>
      <c r="D2" s="195"/>
      <c r="E2" s="195"/>
      <c r="F2" s="195"/>
      <c r="G2" s="195"/>
    </row>
    <row r="3" spans="1:7" ht="15.75">
      <c r="A3" s="195"/>
      <c r="B3" s="195"/>
      <c r="C3" s="195"/>
      <c r="D3" s="195"/>
      <c r="E3" s="195"/>
      <c r="F3" s="195"/>
      <c r="G3" s="195"/>
    </row>
    <row r="4" spans="1:7" ht="15.75">
      <c r="A4" s="196"/>
      <c r="B4" s="196"/>
      <c r="C4" s="196"/>
      <c r="D4" s="196"/>
      <c r="E4" s="196"/>
      <c r="F4" s="196"/>
      <c r="G4" s="196"/>
    </row>
    <row r="5" spans="1:7" ht="16.5" thickBot="1">
      <c r="A5" s="65"/>
      <c r="B5" s="76"/>
      <c r="C5" s="76"/>
      <c r="D5" s="76"/>
      <c r="E5" s="76"/>
      <c r="F5" s="76"/>
      <c r="G5" s="76"/>
    </row>
    <row r="6" spans="1:7" ht="15.75" thickBot="1">
      <c r="A6" s="197"/>
      <c r="B6" s="199"/>
      <c r="C6" s="190"/>
      <c r="D6" s="190"/>
      <c r="E6" s="190"/>
      <c r="F6" s="190"/>
      <c r="G6" s="192"/>
    </row>
    <row r="7" spans="1:7" ht="15">
      <c r="A7" s="198"/>
      <c r="B7" s="200"/>
      <c r="C7" s="191"/>
      <c r="D7" s="191"/>
      <c r="E7" s="191"/>
      <c r="F7" s="191"/>
      <c r="G7" s="193"/>
    </row>
    <row r="8" spans="1:7" ht="92.25" customHeight="1">
      <c r="A8" s="77"/>
      <c r="B8" s="83"/>
      <c r="C8" s="83"/>
      <c r="D8" s="83"/>
      <c r="E8" s="83"/>
      <c r="F8" s="83"/>
      <c r="G8" s="84"/>
    </row>
    <row r="9" spans="1:7" ht="15.75">
      <c r="A9" s="77"/>
      <c r="B9" s="85"/>
      <c r="C9" s="85"/>
      <c r="D9" s="85"/>
      <c r="E9" s="85"/>
      <c r="F9" s="85"/>
      <c r="G9" s="84"/>
    </row>
    <row r="10" spans="1:7" ht="15.75">
      <c r="A10" s="77"/>
      <c r="B10" s="85"/>
      <c r="C10" s="85"/>
      <c r="D10" s="85"/>
      <c r="E10" s="85"/>
      <c r="F10" s="85"/>
      <c r="G10" s="84"/>
    </row>
    <row r="11" spans="1:7" ht="15.75">
      <c r="A11" s="77"/>
      <c r="B11" s="85"/>
      <c r="C11" s="85"/>
      <c r="D11" s="85"/>
      <c r="E11" s="85"/>
      <c r="F11" s="85"/>
      <c r="G11" s="84"/>
    </row>
    <row r="14" spans="1:7" ht="15.75">
      <c r="A14" s="79"/>
      <c r="B14" s="80"/>
      <c r="C14" s="80"/>
      <c r="D14" s="80"/>
      <c r="E14" s="80"/>
      <c r="F14" s="80"/>
      <c r="G14" s="80"/>
    </row>
    <row r="15" spans="1:7" ht="15.75">
      <c r="A15" s="79"/>
      <c r="B15" s="80"/>
      <c r="C15" s="80"/>
      <c r="D15" s="80"/>
      <c r="E15" s="80"/>
      <c r="F15" s="80"/>
      <c r="G15" s="80"/>
    </row>
    <row r="16" spans="1:7" ht="15.75">
      <c r="A16" s="79"/>
      <c r="B16" s="80"/>
      <c r="C16" s="80"/>
      <c r="D16" s="80"/>
      <c r="E16" s="80"/>
      <c r="F16" s="80"/>
      <c r="G16" s="80"/>
    </row>
    <row r="17" spans="1:7" ht="15.75">
      <c r="A17" s="194"/>
      <c r="B17" s="194"/>
      <c r="C17" s="194"/>
      <c r="D17" s="194"/>
      <c r="E17" s="194"/>
      <c r="F17" s="194"/>
      <c r="G17" s="194"/>
    </row>
    <row r="18" spans="1:7" ht="15.75">
      <c r="A18" s="82"/>
      <c r="B18" s="80"/>
      <c r="C18" s="80"/>
      <c r="D18" s="80"/>
      <c r="E18" s="80"/>
      <c r="F18" s="80"/>
      <c r="G18" s="80"/>
    </row>
    <row r="19" spans="1:7" ht="15.75">
      <c r="A19" s="79" t="s">
        <v>133</v>
      </c>
      <c r="B19" s="80"/>
      <c r="C19" s="80"/>
      <c r="D19" s="80"/>
      <c r="E19" s="80"/>
      <c r="F19" s="80"/>
      <c r="G19" s="80"/>
    </row>
    <row r="20" spans="1:7" ht="15.75">
      <c r="A20" s="81" t="s">
        <v>134</v>
      </c>
      <c r="B20" s="80"/>
      <c r="C20" s="80"/>
      <c r="D20" s="80"/>
      <c r="E20" s="80"/>
      <c r="F20" s="80"/>
      <c r="G20" s="80"/>
    </row>
    <row r="21" spans="1:7" ht="15.75">
      <c r="A21" s="194" t="s">
        <v>135</v>
      </c>
      <c r="B21" s="194"/>
      <c r="C21" s="194"/>
      <c r="D21" s="194"/>
      <c r="E21" s="194"/>
      <c r="F21" s="194"/>
      <c r="G21" s="194"/>
    </row>
    <row r="22" spans="1:7" ht="15.75">
      <c r="A22" s="79"/>
      <c r="B22" s="80"/>
      <c r="C22" s="80"/>
      <c r="D22" s="80"/>
      <c r="E22" s="80"/>
      <c r="F22" s="80"/>
      <c r="G22" s="80"/>
    </row>
    <row r="23" spans="1:7" ht="15.75">
      <c r="A23" s="79" t="s">
        <v>136</v>
      </c>
      <c r="B23" s="80"/>
      <c r="C23" s="80"/>
      <c r="D23" s="80"/>
      <c r="E23" s="80"/>
      <c r="F23" s="80"/>
      <c r="G23" s="80"/>
    </row>
  </sheetData>
  <sheetProtection/>
  <mergeCells count="13">
    <mergeCell ref="A1:G1"/>
    <mergeCell ref="A2:G2"/>
    <mergeCell ref="A6:A7"/>
    <mergeCell ref="B6:B7"/>
    <mergeCell ref="C6:C7"/>
    <mergeCell ref="D6:D7"/>
    <mergeCell ref="E6:E7"/>
    <mergeCell ref="F6:F7"/>
    <mergeCell ref="G6:G7"/>
    <mergeCell ref="A17:G17"/>
    <mergeCell ref="A21:G21"/>
    <mergeCell ref="A3:G3"/>
    <mergeCell ref="A4:G4"/>
  </mergeCells>
  <printOptions/>
  <pageMargins left="0.7086614173228347" right="0.52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33">
      <selection activeCell="K45" sqref="K45"/>
    </sheetView>
  </sheetViews>
  <sheetFormatPr defaultColWidth="8.796875" defaultRowHeight="15"/>
  <cols>
    <col min="1" max="1" width="38.796875" style="78" customWidth="1"/>
    <col min="7" max="7" width="9.8984375" style="0" customWidth="1"/>
  </cols>
  <sheetData>
    <row r="1" spans="1:7" ht="15.75" hidden="1">
      <c r="A1" s="195"/>
      <c r="B1" s="195"/>
      <c r="C1" s="195"/>
      <c r="D1" s="195"/>
      <c r="E1" s="195"/>
      <c r="F1" s="195"/>
      <c r="G1" s="195"/>
    </row>
    <row r="2" spans="1:7" ht="48.75" customHeight="1" hidden="1">
      <c r="A2" s="195"/>
      <c r="B2" s="195"/>
      <c r="C2" s="195"/>
      <c r="D2" s="195"/>
      <c r="E2" s="195"/>
      <c r="F2" s="195"/>
      <c r="G2" s="195"/>
    </row>
    <row r="3" spans="1:7" ht="15.75" hidden="1">
      <c r="A3" s="195"/>
      <c r="B3" s="195"/>
      <c r="C3" s="195"/>
      <c r="D3" s="195"/>
      <c r="E3" s="195"/>
      <c r="F3" s="195"/>
      <c r="G3" s="195"/>
    </row>
    <row r="4" spans="1:7" ht="15.75" hidden="1">
      <c r="A4" s="196"/>
      <c r="B4" s="196"/>
      <c r="C4" s="196"/>
      <c r="D4" s="196"/>
      <c r="E4" s="196"/>
      <c r="F4" s="196"/>
      <c r="G4" s="196"/>
    </row>
    <row r="5" spans="1:7" ht="16.5" hidden="1" thickBot="1">
      <c r="A5" s="65"/>
      <c r="B5" s="76"/>
      <c r="C5" s="76"/>
      <c r="D5" s="76"/>
      <c r="E5" s="76"/>
      <c r="F5" s="76"/>
      <c r="G5" s="76"/>
    </row>
    <row r="6" spans="1:7" ht="15.75" hidden="1" thickBot="1">
      <c r="A6" s="197"/>
      <c r="B6" s="199"/>
      <c r="C6" s="190"/>
      <c r="D6" s="190"/>
      <c r="E6" s="190"/>
      <c r="F6" s="190"/>
      <c r="G6" s="192"/>
    </row>
    <row r="7" spans="1:7" ht="15" hidden="1">
      <c r="A7" s="198"/>
      <c r="B7" s="200"/>
      <c r="C7" s="191"/>
      <c r="D7" s="191"/>
      <c r="E7" s="191"/>
      <c r="F7" s="191"/>
      <c r="G7" s="193"/>
    </row>
    <row r="8" spans="1:7" ht="15.75" hidden="1">
      <c r="A8" s="77"/>
      <c r="B8" s="77"/>
      <c r="C8" s="77"/>
      <c r="D8" s="77"/>
      <c r="E8" s="77"/>
      <c r="F8" s="77"/>
      <c r="G8" s="77"/>
    </row>
    <row r="9" spans="1:7" ht="15.75" hidden="1">
      <c r="A9" s="77"/>
      <c r="B9" s="77"/>
      <c r="C9" s="77"/>
      <c r="D9" s="77"/>
      <c r="E9" s="77"/>
      <c r="F9" s="77"/>
      <c r="G9" s="77"/>
    </row>
    <row r="10" spans="1:7" ht="15.75" hidden="1">
      <c r="A10" s="77"/>
      <c r="B10" s="77"/>
      <c r="C10" s="77"/>
      <c r="D10" s="77"/>
      <c r="E10" s="77"/>
      <c r="F10" s="77"/>
      <c r="G10" s="77"/>
    </row>
    <row r="11" spans="1:7" ht="15.75" hidden="1">
      <c r="A11" s="77"/>
      <c r="B11" s="83"/>
      <c r="C11" s="83"/>
      <c r="D11" s="83"/>
      <c r="E11" s="83"/>
      <c r="F11" s="83"/>
      <c r="G11" s="77"/>
    </row>
    <row r="12" spans="1:7" ht="15.75" hidden="1">
      <c r="A12" s="77"/>
      <c r="B12" s="83"/>
      <c r="C12" s="83"/>
      <c r="D12" s="83"/>
      <c r="E12" s="83"/>
      <c r="F12" s="83"/>
      <c r="G12" s="77"/>
    </row>
    <row r="13" spans="1:7" ht="15.75" hidden="1">
      <c r="A13" s="77"/>
      <c r="B13" s="83"/>
      <c r="C13" s="83"/>
      <c r="D13" s="83"/>
      <c r="E13" s="83"/>
      <c r="F13" s="83"/>
      <c r="G13" s="77"/>
    </row>
    <row r="14" spans="1:7" ht="15.75" hidden="1">
      <c r="A14" s="77"/>
      <c r="B14" s="83"/>
      <c r="C14" s="83"/>
      <c r="D14" s="83"/>
      <c r="E14" s="83"/>
      <c r="F14" s="83"/>
      <c r="G14" s="77"/>
    </row>
    <row r="15" spans="1:7" ht="15.75" hidden="1">
      <c r="A15" s="77"/>
      <c r="B15" s="83"/>
      <c r="C15" s="83"/>
      <c r="D15" s="83"/>
      <c r="E15" s="83"/>
      <c r="F15" s="83"/>
      <c r="G15" s="77"/>
    </row>
    <row r="16" spans="1:7" ht="15.75" hidden="1">
      <c r="A16" s="77"/>
      <c r="B16" s="83"/>
      <c r="C16" s="83"/>
      <c r="D16" s="83"/>
      <c r="E16" s="83"/>
      <c r="F16" s="83"/>
      <c r="G16" s="77"/>
    </row>
    <row r="17" spans="1:7" ht="15.75" hidden="1">
      <c r="A17" s="77"/>
      <c r="B17" s="83"/>
      <c r="C17" s="83"/>
      <c r="D17" s="83"/>
      <c r="E17" s="83"/>
      <c r="F17" s="83"/>
      <c r="G17" s="77"/>
    </row>
    <row r="18" spans="1:7" ht="15.75" hidden="1">
      <c r="A18" s="77"/>
      <c r="B18" s="83"/>
      <c r="C18" s="83"/>
      <c r="D18" s="83"/>
      <c r="E18" s="83"/>
      <c r="F18" s="83"/>
      <c r="G18" s="77"/>
    </row>
    <row r="19" spans="1:7" ht="15.75" hidden="1">
      <c r="A19" s="77"/>
      <c r="B19" s="83"/>
      <c r="C19" s="83"/>
      <c r="D19" s="83"/>
      <c r="E19" s="83"/>
      <c r="F19" s="83"/>
      <c r="G19" s="77"/>
    </row>
    <row r="20" spans="1:7" ht="15.75" hidden="1">
      <c r="A20" s="77"/>
      <c r="B20" s="83"/>
      <c r="C20" s="83"/>
      <c r="D20" s="83"/>
      <c r="E20" s="83"/>
      <c r="F20" s="83"/>
      <c r="G20" s="77"/>
    </row>
    <row r="21" spans="1:7" ht="15.75" hidden="1">
      <c r="A21" s="77"/>
      <c r="B21" s="83"/>
      <c r="C21" s="83"/>
      <c r="D21" s="83"/>
      <c r="E21" s="83"/>
      <c r="F21" s="83"/>
      <c r="G21" s="77"/>
    </row>
    <row r="22" spans="1:7" ht="15.75" hidden="1">
      <c r="A22" s="77"/>
      <c r="B22" s="83"/>
      <c r="C22" s="83"/>
      <c r="D22" s="83"/>
      <c r="E22" s="83"/>
      <c r="F22" s="83"/>
      <c r="G22" s="77"/>
    </row>
    <row r="23" spans="1:7" ht="15.75" hidden="1">
      <c r="A23" s="77"/>
      <c r="B23" s="83"/>
      <c r="C23" s="83"/>
      <c r="D23" s="83"/>
      <c r="E23" s="83"/>
      <c r="F23" s="83"/>
      <c r="G23" s="77"/>
    </row>
    <row r="24" spans="1:7" ht="15.75" hidden="1">
      <c r="A24" s="77"/>
      <c r="B24" s="83"/>
      <c r="C24" s="83"/>
      <c r="D24" s="83"/>
      <c r="E24" s="83"/>
      <c r="F24" s="83"/>
      <c r="G24" s="77"/>
    </row>
    <row r="25" spans="1:7" ht="15.75" hidden="1">
      <c r="A25" s="77"/>
      <c r="B25" s="83"/>
      <c r="C25" s="83"/>
      <c r="D25" s="83"/>
      <c r="E25" s="83"/>
      <c r="F25" s="83"/>
      <c r="G25" s="77"/>
    </row>
    <row r="26" spans="1:7" ht="15.75" hidden="1">
      <c r="A26" s="77"/>
      <c r="B26" s="83"/>
      <c r="C26" s="83"/>
      <c r="D26" s="83"/>
      <c r="E26" s="83"/>
      <c r="F26" s="83"/>
      <c r="G26" s="77"/>
    </row>
    <row r="27" spans="1:7" ht="15.75" hidden="1">
      <c r="A27" s="77"/>
      <c r="B27" s="83"/>
      <c r="C27" s="83"/>
      <c r="D27" s="83"/>
      <c r="E27" s="83"/>
      <c r="F27" s="83"/>
      <c r="G27" s="77"/>
    </row>
    <row r="28" spans="1:7" ht="15.75" hidden="1">
      <c r="A28" s="77"/>
      <c r="B28" s="83"/>
      <c r="C28" s="83"/>
      <c r="D28" s="83"/>
      <c r="E28" s="83"/>
      <c r="F28" s="83"/>
      <c r="G28" s="77"/>
    </row>
    <row r="29" spans="1:7" ht="15.75" hidden="1">
      <c r="A29" s="77"/>
      <c r="B29" s="83"/>
      <c r="C29" s="83"/>
      <c r="D29" s="83"/>
      <c r="E29" s="83"/>
      <c r="F29" s="83"/>
      <c r="G29" s="77"/>
    </row>
    <row r="30" spans="1:7" ht="15.75" hidden="1">
      <c r="A30" s="77"/>
      <c r="B30" s="83"/>
      <c r="C30" s="83"/>
      <c r="D30" s="83"/>
      <c r="E30" s="83"/>
      <c r="F30" s="83"/>
      <c r="G30" s="77"/>
    </row>
    <row r="31" spans="1:7" ht="15.75" hidden="1">
      <c r="A31" s="77"/>
      <c r="B31" s="83"/>
      <c r="C31" s="83"/>
      <c r="D31" s="83"/>
      <c r="E31" s="83"/>
      <c r="F31" s="83"/>
      <c r="G31" s="77"/>
    </row>
    <row r="32" spans="1:7" ht="77.25" customHeight="1" hidden="1">
      <c r="A32" s="77"/>
      <c r="B32" s="83"/>
      <c r="C32" s="83"/>
      <c r="D32" s="83"/>
      <c r="E32" s="83"/>
      <c r="F32" s="83"/>
      <c r="G32" s="84"/>
    </row>
    <row r="33" spans="1:7" ht="15.75">
      <c r="A33" s="77"/>
      <c r="B33" s="85"/>
      <c r="C33" s="85"/>
      <c r="D33" s="85"/>
      <c r="E33" s="85"/>
      <c r="F33" s="85"/>
      <c r="G33" s="84"/>
    </row>
    <row r="34" spans="1:7" ht="15.75">
      <c r="A34" s="77"/>
      <c r="B34" s="85"/>
      <c r="C34" s="85"/>
      <c r="D34" s="85"/>
      <c r="E34" s="85"/>
      <c r="F34" s="85"/>
      <c r="G34" s="84"/>
    </row>
    <row r="35" spans="1:7" ht="15.75">
      <c r="A35" s="77"/>
      <c r="B35" s="85"/>
      <c r="C35" s="85"/>
      <c r="D35" s="85"/>
      <c r="E35" s="85"/>
      <c r="F35" s="85"/>
      <c r="G35" s="84"/>
    </row>
    <row r="38" spans="1:7" ht="15.75">
      <c r="A38" s="79"/>
      <c r="B38" s="80"/>
      <c r="C38" s="80"/>
      <c r="D38" s="80"/>
      <c r="E38" s="80"/>
      <c r="F38" s="80"/>
      <c r="G38" s="80"/>
    </row>
    <row r="39" spans="1:7" ht="15.75">
      <c r="A39" s="79"/>
      <c r="B39" s="80"/>
      <c r="C39" s="80"/>
      <c r="D39" s="80"/>
      <c r="E39" s="80"/>
      <c r="F39" s="80"/>
      <c r="G39" s="80"/>
    </row>
    <row r="40" spans="1:7" ht="15.75">
      <c r="A40" s="79"/>
      <c r="B40" s="80"/>
      <c r="C40" s="80"/>
      <c r="D40" s="80"/>
      <c r="E40" s="80"/>
      <c r="F40" s="80"/>
      <c r="G40" s="80"/>
    </row>
    <row r="41" spans="1:7" ht="15.75">
      <c r="A41" s="194"/>
      <c r="B41" s="194"/>
      <c r="C41" s="194"/>
      <c r="D41" s="194"/>
      <c r="E41" s="194"/>
      <c r="F41" s="194"/>
      <c r="G41" s="194"/>
    </row>
    <row r="42" spans="1:7" ht="15.75">
      <c r="A42" s="82"/>
      <c r="B42" s="80"/>
      <c r="C42" s="80"/>
      <c r="D42" s="80"/>
      <c r="E42" s="80"/>
      <c r="F42" s="80"/>
      <c r="G42" s="80"/>
    </row>
    <row r="43" spans="1:7" ht="15.75">
      <c r="A43" s="79"/>
      <c r="B43" s="80"/>
      <c r="C43" s="80"/>
      <c r="D43" s="80"/>
      <c r="E43" s="80"/>
      <c r="F43" s="80"/>
      <c r="G43" s="80"/>
    </row>
    <row r="44" spans="1:7" ht="15.75">
      <c r="A44" s="81"/>
      <c r="B44" s="80"/>
      <c r="C44" s="80"/>
      <c r="D44" s="80"/>
      <c r="E44" s="80"/>
      <c r="F44" s="80"/>
      <c r="G44" s="80"/>
    </row>
    <row r="45" spans="1:7" ht="15.75">
      <c r="A45" s="194"/>
      <c r="B45" s="194"/>
      <c r="C45" s="194"/>
      <c r="D45" s="194"/>
      <c r="E45" s="194"/>
      <c r="F45" s="194"/>
      <c r="G45" s="194"/>
    </row>
    <row r="46" spans="1:7" ht="15.75">
      <c r="A46" s="79"/>
      <c r="B46" s="80"/>
      <c r="C46" s="80"/>
      <c r="D46" s="80"/>
      <c r="E46" s="80"/>
      <c r="F46" s="80"/>
      <c r="G46" s="80"/>
    </row>
    <row r="47" spans="1:7" ht="15.75">
      <c r="A47" s="79"/>
      <c r="B47" s="80"/>
      <c r="C47" s="80"/>
      <c r="D47" s="80"/>
      <c r="E47" s="80"/>
      <c r="F47" s="80"/>
      <c r="G47" s="80"/>
    </row>
  </sheetData>
  <sheetProtection/>
  <mergeCells count="13">
    <mergeCell ref="A1:G1"/>
    <mergeCell ref="A2:G2"/>
    <mergeCell ref="A3:G3"/>
    <mergeCell ref="A4:G4"/>
    <mergeCell ref="F6:F7"/>
    <mergeCell ref="G6:G7"/>
    <mergeCell ref="A41:G41"/>
    <mergeCell ref="A45:G45"/>
    <mergeCell ref="A6:A7"/>
    <mergeCell ref="B6:B7"/>
    <mergeCell ref="C6:C7"/>
    <mergeCell ref="D6:D7"/>
    <mergeCell ref="E6:E7"/>
  </mergeCells>
  <printOptions/>
  <pageMargins left="0.7086614173228347" right="0.27" top="0.46" bottom="0.33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Галина</cp:lastModifiedBy>
  <cp:lastPrinted>2017-12-26T07:05:31Z</cp:lastPrinted>
  <dcterms:created xsi:type="dcterms:W3CDTF">2013-11-12T12:32:02Z</dcterms:created>
  <dcterms:modified xsi:type="dcterms:W3CDTF">2018-11-07T07:06:50Z</dcterms:modified>
  <cp:category/>
  <cp:version/>
  <cp:contentType/>
  <cp:contentStatus/>
</cp:coreProperties>
</file>