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поселения(9)'!$10:$11</definedName>
    <definedName name="_xlnm.Print_Titles" localSheetId="1">'целевые программы (11)'!$12:$13</definedName>
    <definedName name="_xlnm.Print_Area" localSheetId="0">'вед структура поселения(9)'!$A$2:$H$376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<sst xmlns="http://schemas.openxmlformats.org/spreadsheetml/2006/main" count="1663" uniqueCount="385">
  <si>
    <t xml:space="preserve">                                 Приложение №9</t>
  </si>
  <si>
    <t>к решению собрания депутатов МО"Большеугонский сельсовет"</t>
  </si>
  <si>
    <t xml:space="preserve">Льговского района Курской области  </t>
  </si>
  <si>
    <t xml:space="preserve">"О бюджете МО "Большеугонский сельсовет"  </t>
  </si>
  <si>
    <t xml:space="preserve">     Льговского района Курской области на 2019 год  и плановый период 2020-2021 годов"</t>
  </si>
  <si>
    <t xml:space="preserve">от 14 декабря  2018 года        №33                                            </t>
  </si>
  <si>
    <t>ВДОМСТВЕННАЯ СТРУКТУРА РАСХОДОВ НА 2019 год</t>
  </si>
  <si>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</si>
  <si>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</si>
  <si>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</si>
  <si>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</si>
  <si>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</si>
  <si>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</si>
  <si>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Сумма</t>
  </si>
  <si>
    <t>ВСЕГО РАСХОДОВ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</si>
  <si>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</si>
  <si>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</si>
  <si>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</si>
  <si>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</si>
  <si>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</si>
  <si>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</si>
  <si>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</si>
  <si>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</si>
  <si>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</si>
  <si>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</si>
  <si>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</si>
  <si>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</si>
  <si>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</si>
  <si>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</si>
  <si>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</si>
  <si>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</si>
  <si>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</si>
  <si>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</si>
  <si>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</si>
  <si>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</si>
  <si>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</si>
  <si>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</si>
  <si>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</si>
  <si>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</si>
  <si>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</si>
  <si>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</si>
  <si>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</si>
  <si>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</si>
  <si>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</si>
  <si>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 xml:space="preserve">001 </t>
  </si>
  <si>
    <t>Иные выплаты персоналу, за исключением фонда оплаты труда</t>
  </si>
  <si>
    <t>72 1 1402</t>
  </si>
  <si>
    <t>122</t>
  </si>
  <si>
    <t>Закупка товаров, работ и услуг для муниципальных нужд</t>
  </si>
  <si>
    <t>73 1 1402</t>
  </si>
  <si>
    <t>Иные бюджетные ассигнования</t>
  </si>
  <si>
    <t>800</t>
  </si>
  <si>
    <t>76 0 0000</t>
  </si>
  <si>
    <t>0,948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</si>
  <si>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</si>
  <si>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</si>
  <si>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76 1 1321</t>
  </si>
  <si>
    <t>07</t>
  </si>
  <si>
    <t>77 1 1402</t>
  </si>
  <si>
    <t>Проведение выборов главы муниципального образования</t>
  </si>
  <si>
    <t>77 2 0000</t>
  </si>
  <si>
    <t>77 2 1402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</si>
  <si>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</si>
  <si>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</si>
  <si>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</si>
  <si>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</si>
  <si>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</si>
  <si>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</si>
  <si>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</si>
  <si>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</si>
  <si>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</si>
  <si>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</si>
  <si>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</si>
  <si>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</si>
  <si>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</si>
  <si>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</si>
  <si>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</si>
  <si>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</si>
  <si>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</si>
  <si>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</si>
  <si>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 xml:space="preserve"> Муниципальная программа «Управление муниципальным имуществом и земельными ресурсами Большеугонского сельсовета Льговского района Курской области на 2019-2021 г.г.»</t>
  </si>
  <si>
    <t>04 0 00 00000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</si>
  <si>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Большеугонского сельсовета Льговского района Курской области на 2019-2021 г.г.»»</t>
  </si>
  <si>
    <t>04 1 00 00000</t>
  </si>
  <si>
    <t>Основное мероприятие " Регистрация права собственности на объекты капитального строительства и земельные участки"</t>
  </si>
  <si>
    <t>04 1 01 00000</t>
  </si>
  <si>
    <t>Содержание муниципального имущества</t>
  </si>
  <si>
    <t>04 1 01  С1488</t>
  </si>
  <si>
    <t>Закупка товаров, работ и услуг для обеспечения государственных (муниципальных ) нужд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</si>
  <si>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</si>
  <si>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04 1 01 П1499</t>
  </si>
  <si>
    <t>Муниципальная программа «Развитие муниципальной службы в Администрации Большеугонского сельсовета Льговского района Курской области  на 2018 - 2020 годы»</t>
  </si>
  <si>
    <t>09 0 00 00000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</si>
  <si>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Большеугонского сельсовета Льговского района Курской области на 2019-2021годы"</t>
  </si>
  <si>
    <t>09 1 00 00000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</si>
  <si>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</si>
  <si>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09 1 01 00000</t>
  </si>
  <si>
    <t>Мероприятия, направленные на развитие муниципальной службы</t>
  </si>
  <si>
    <t>09 1 01 С1437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</si>
  <si>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</si>
  <si>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</si>
  <si>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</si>
  <si>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</si>
  <si>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</si>
  <si>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</si>
  <si>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</si>
  <si>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>Муниципальная программа  «Развитие малого и среднего предпринимательства на территории МО «Большеугонский сельсовет» на 2019-2021 годы"</t>
  </si>
  <si>
    <t>15 0 00 00000</t>
  </si>
  <si>
    <t>Подпрограмма  «Содействие развитию малого и среднего предпринимательства муниципальной программы «Развитие малого и среднего предпринимательства на территории МО «Большеугонский сельсовет» на 2019-2021 годы»</t>
  </si>
  <si>
    <t>15 1 00 00000</t>
  </si>
  <si>
    <t>Основное мероприятие " Формирование благоприятных условий для устойчивого функционирования и развития малого и среднего предпринимательства,популяризации предпринимательской деятельности"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</si>
  <si>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</si>
  <si>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</si>
  <si>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</si>
  <si>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</si>
  <si>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</si>
  <si>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</si>
  <si>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</si>
  <si>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</si>
  <si>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</si>
  <si>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Расходы на обеспечение деятельности (оказание услуг) муниципальных учреждений</t>
  </si>
  <si>
    <t>77 2 00 С1401</t>
  </si>
  <si>
    <t>77 2 1401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</si>
  <si>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</si>
  <si>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07 0 0000</t>
  </si>
  <si>
    <t>Бюджетные инвестиции</t>
  </si>
  <si>
    <t>795 00 00</t>
  </si>
  <si>
    <t>Реализация мероприятий по распостранению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</si>
  <si>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</si>
  <si>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</si>
  <si>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</si>
  <si>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</si>
  <si>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</si>
  <si>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</si>
  <si>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</si>
  <si>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76 1 5118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</si>
  <si>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</si>
  <si>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</si>
  <si>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</si>
  <si>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</si>
  <si>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</si>
  <si>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</si>
  <si>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</si>
  <si>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</si>
  <si>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</si>
  <si>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</si>
  <si>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</si>
  <si>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09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</si>
  <si>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</si>
  <si>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02 0 0000</t>
  </si>
  <si>
    <t>Обеспечение деятельности (оказание услуг)подведомственных учреждений</t>
  </si>
  <si>
    <t>02 0 140 4</t>
  </si>
  <si>
    <t>02 0 1404</t>
  </si>
  <si>
    <t>218 01 00</t>
  </si>
  <si>
    <t>Защита населения и территории от чрезвычайных ситуаций природного характера и техногенного характера,гражданская оборона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</si>
  <si>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</si>
  <si>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</si>
  <si>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</si>
  <si>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13 1 00 00000</t>
  </si>
  <si>
    <t>Основное мероприятие «Отдельные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</si>
  <si>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</si>
  <si>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</si>
  <si>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С1460</t>
  </si>
  <si>
    <t>Обеспечение пожарной безопасности</t>
  </si>
  <si>
    <t>10</t>
  </si>
  <si>
    <t>Основное мероприятие "Снижение рисков возникновения пожаров, чрезвычайных ситуаций и смягчение их возможных последствий"</t>
  </si>
  <si>
    <t>13 1 01 00000</t>
  </si>
  <si>
    <t>Обеспечение первичных мер пожарной безопасности в границах населенных пунктов поселений</t>
  </si>
  <si>
    <t>14</t>
  </si>
  <si>
    <t>13 1 01 С1415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</si>
  <si>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</si>
  <si>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</si>
  <si>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</si>
  <si>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2019-2021 годы"</t>
  </si>
  <si>
    <t>07 0 00 00000</t>
  </si>
  <si>
    <t>Подпрограмма «Создание условий для обеспечения доступным и комфортным жильем»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</si>
  <si>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07 2 00 00000</t>
  </si>
  <si>
    <t>Основное мероприятие "Создание условий для развития социальной и инженерной инфраструктуры муниципальных образований "</t>
  </si>
  <si>
    <t>07 2 01 00000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</si>
  <si>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</si>
  <si>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</si>
  <si>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</si>
  <si>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07 2 01 П1416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</si>
  <si>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</si>
  <si>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</si>
  <si>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</si>
  <si>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</si>
  <si>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</si>
  <si>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</si>
  <si>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</si>
  <si>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</si>
  <si>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</si>
  <si>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</si>
  <si>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</si>
  <si>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</si>
  <si>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</si>
  <si>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</si>
  <si>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</si>
  <si>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</si>
  <si>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</si>
  <si>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</si>
  <si>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</si>
  <si>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</si>
  <si>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</si>
  <si>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</si>
  <si>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</si>
  <si>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</si>
  <si>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</si>
  <si>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</si>
  <si>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</si>
  <si>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</si>
  <si>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</si>
  <si>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</si>
  <si>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</si>
  <si>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</si>
  <si>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</si>
  <si>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</si>
  <si>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</si>
  <si>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</si>
  <si>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</si>
  <si>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</si>
  <si>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</si>
  <si>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</si>
  <si>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</si>
  <si>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</si>
  <si>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</si>
  <si>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</si>
  <si>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</si>
  <si>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</si>
  <si>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</si>
  <si>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Закупка товаров, работ и услуг для государственных (муниципальных нужд)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</si>
  <si>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</si>
  <si>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</si>
  <si>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</si>
  <si>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</si>
  <si>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</si>
  <si>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</si>
  <si>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</si>
  <si>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</si>
  <si>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</si>
  <si>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</si>
  <si>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</si>
  <si>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</si>
  <si>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</si>
  <si>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</si>
  <si>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</si>
  <si>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</si>
  <si>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</si>
  <si>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</si>
  <si>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</si>
  <si>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</si>
  <si>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</si>
  <si>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</si>
  <si>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</si>
  <si>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</si>
  <si>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 xml:space="preserve"> 07 0 00 00000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</si>
  <si>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</si>
  <si>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</si>
  <si>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</si>
  <si>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</si>
  <si>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</si>
  <si>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</si>
  <si>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</si>
  <si>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</si>
  <si>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</si>
  <si>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</si>
  <si>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</si>
  <si>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</si>
  <si>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</si>
  <si>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</si>
  <si>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</si>
  <si>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</si>
  <si>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</si>
  <si>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</si>
  <si>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</si>
  <si>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</si>
  <si>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</si>
  <si>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</si>
  <si>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</si>
  <si>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</si>
  <si>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</si>
  <si>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</si>
  <si>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</si>
  <si>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</si>
  <si>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</si>
  <si>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</si>
  <si>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</si>
  <si>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</si>
  <si>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</si>
  <si>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</si>
  <si>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</si>
  <si>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</si>
  <si>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</si>
  <si>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 xml:space="preserve">Муниципальная программа «Профилактика правонарушений в Большеугонском сельсовете Льговского района Курской области на 2019-2021 г.г."» </t>
  </si>
  <si>
    <t>12 0 00 00000</t>
  </si>
  <si>
    <t xml:space="preserve"> Подпрограмма «Обеспечение  правопорядка  на  территории  муниципального образования» муниципальной программы Курской области «Профилактика правонарушений  в Большеугонском сельсовете Льговского района Курской области на 2019-2021 г.г."» »</t>
  </si>
  <si>
    <t>12 2 00 00000</t>
  </si>
  <si>
    <t>Основное мероприятие "Профилактика  правонарушений среди несовершеннолетних и молодежи"</t>
  </si>
  <si>
    <t>12 2 01 00000</t>
  </si>
  <si>
    <t>Реализация мероприятий направленных на обеспечение правопорядка на территории муниципального образования</t>
  </si>
  <si>
    <t>12 2 01 С1435</t>
  </si>
  <si>
    <t>Культура, кинематография</t>
  </si>
  <si>
    <t>08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</si>
  <si>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</si>
  <si>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</si>
  <si>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2019-2021гг.»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</si>
  <si>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</si>
  <si>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2019-2021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</si>
  <si>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</si>
  <si>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</si>
  <si>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</si>
  <si>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</si>
  <si>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</si>
  <si>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</si>
  <si>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01 1 0113330</t>
  </si>
  <si>
    <t>01 1 01 S3330</t>
  </si>
  <si>
    <t>01 1 01 С1401</t>
  </si>
  <si>
    <t xml:space="preserve">Иные выплаты персоналу, за исключением фонда
оплаты труда
</t>
  </si>
  <si>
    <t>04 1 1401</t>
  </si>
  <si>
    <t>112</t>
  </si>
  <si>
    <t>77 0 00  00000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</si>
  <si>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</t>
  </si>
  <si>
    <t>77 200 П1493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</si>
  <si>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</si>
  <si>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</si>
  <si>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</si>
  <si>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</si>
  <si>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</si>
  <si>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</si>
  <si>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</si>
  <si>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</si>
  <si>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</si>
  <si>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08 0 00 00000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</si>
  <si>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</si>
  <si>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08 3 00 00000</t>
  </si>
  <si>
    <t>Основное мероприятие "Физическое воспитание, обеспечение организации и проведения физкультурных и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</si>
  <si>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</si>
  <si>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</si>
  <si>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01С1406</t>
  </si>
  <si>
    <t>08 3 01 С1406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</si>
  <si>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</si>
  <si>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</si>
  <si>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</si>
  <si>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</si>
  <si>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</si>
  <si>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</si>
  <si>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</si>
  <si>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</si>
  <si>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</si>
  <si>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</si>
  <si>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</si>
  <si>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</si>
  <si>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</si>
  <si>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</si>
  <si>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</si>
  <si>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</si>
  <si>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</si>
  <si>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</si>
  <si>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</si>
  <si>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</si>
  <si>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</si>
  <si>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</si>
  <si>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</si>
  <si>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</si>
  <si>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</si>
  <si>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</si>
  <si>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</si>
  <si>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</si>
  <si>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</si>
  <si>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</si>
  <si>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</si>
  <si>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</si>
  <si>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</si>
  <si>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</si>
  <si>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</si>
  <si>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</si>
  <si>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</si>
  <si>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</si>
  <si>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</si>
  <si>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</si>
  <si>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 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</si>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</sst>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\-_р_._-;_-@_-"/>
    <numFmt numFmtId="166" formatCode="#,##0.0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165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6" fillId="0" borderId="11" xfId="52" applyNumberFormat="1" applyFont="1" applyFill="1" applyBorder="1" applyAlignment="1">
      <alignment horizontal="justify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2" fontId="8" fillId="0" borderId="15" xfId="52" applyNumberFormat="1" applyFont="1" applyFill="1" applyBorder="1" applyAlignment="1">
      <alignment horizontal="right" wrapText="1"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16" xfId="52" applyNumberFormat="1" applyFont="1" applyFill="1" applyBorder="1" applyAlignment="1">
      <alignment horizontal="justify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7" xfId="52" applyNumberFormat="1" applyFont="1" applyFill="1" applyBorder="1" applyAlignment="1">
      <alignment horizontal="center" vertical="center" wrapText="1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2" fontId="4" fillId="0" borderId="19" xfId="52" applyNumberFormat="1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2" fontId="8" fillId="0" borderId="19" xfId="52" applyNumberFormat="1" applyFont="1" applyFill="1" applyBorder="1" applyAlignment="1">
      <alignment wrapText="1"/>
      <protection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2" fontId="5" fillId="0" borderId="0" xfId="0" applyNumberFormat="1" applyFont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0" fontId="9" fillId="0" borderId="14" xfId="6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0" fillId="0" borderId="14" xfId="60" applyNumberFormat="1" applyFont="1" applyFill="1" applyBorder="1" applyAlignment="1" applyProtection="1">
      <alignment horizontal="left" wrapText="1"/>
      <protection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52" applyNumberFormat="1" applyFont="1" applyFill="1" applyBorder="1" applyAlignment="1">
      <alignment horizontal="center" vertical="center" wrapText="1"/>
      <protection/>
    </xf>
    <xf numFmtId="49" fontId="14" fillId="0" borderId="13" xfId="52" applyNumberFormat="1" applyFont="1" applyFill="1" applyBorder="1" applyAlignment="1">
      <alignment horizontal="center" vertical="center" wrapText="1"/>
      <protection/>
    </xf>
    <xf numFmtId="49" fontId="14" fillId="0" borderId="14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2" fontId="1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/>
    </xf>
    <xf numFmtId="0" fontId="3" fillId="0" borderId="0" xfId="0" applyFont="1" applyAlignment="1">
      <alignment horizontal="justify"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8" xfId="0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17" fillId="0" borderId="18" xfId="0" applyFont="1" applyFill="1" applyBorder="1" applyAlignment="1">
      <alignment horizontal="left" vertical="top" wrapText="1"/>
    </xf>
    <xf numFmtId="49" fontId="17" fillId="0" borderId="18" xfId="52" applyNumberFormat="1" applyFont="1" applyFill="1" applyBorder="1" applyAlignment="1">
      <alignment horizontal="center" vertical="center" wrapText="1"/>
      <protection/>
    </xf>
    <xf numFmtId="166" fontId="5" fillId="0" borderId="18" xfId="52" applyNumberFormat="1" applyFont="1" applyFill="1" applyBorder="1" applyAlignment="1">
      <alignment horizontal="right" vertical="center" wrapText="1"/>
      <protection/>
    </xf>
    <xf numFmtId="166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/>
    </xf>
    <xf numFmtId="166" fontId="17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385"/>
  <sheetViews>
    <sheetView tabSelected="1" view="pageBreakPreview" zoomScaleSheetLayoutView="100" zoomScalePageLayoutView="0" workbookViewId="0" topLeftCell="A1">
      <selection activeCell="H297" sqref="H297"/>
    </sheetView>
  </sheetViews>
  <sheetFormatPr defaultColWidth="8.796875" defaultRowHeight="15"/>
  <cols>
    <col min="1" max="1" width="43.69921875" style="1" customWidth="1"/>
    <col min="2" max="2" width="0" style="2" hidden="1" customWidth="1"/>
    <col min="3" max="3" width="4.69921875" style="2" customWidth="1"/>
    <col min="4" max="4" width="4.69921875" style="3" customWidth="1"/>
    <col min="5" max="5" width="4.59765625" style="3" customWidth="1"/>
    <col min="6" max="6" width="11.19921875" style="3" customWidth="1"/>
    <col min="7" max="7" width="5.59765625" style="3" customWidth="1"/>
    <col min="8" max="8" width="10.8984375" style="4" customWidth="1"/>
    <col min="9" max="9" width="9.796875" style="5" customWidth="1"/>
    <col min="10" max="10" width="10.8984375" style="5" customWidth="1"/>
    <col min="11" max="16384" width="8.8984375" style="5" customWidth="1"/>
  </cols>
  <sheetData>
    <row r="2" spans="1:8" ht="16.5" customHeight="1">
      <c r="A2" s="6"/>
      <c r="B2" s="188" t="s">
        <v>0</v>
      </c>
      <c r="C2" s="188"/>
      <c r="D2" s="188"/>
      <c r="E2" s="188"/>
      <c r="F2" s="188"/>
      <c r="G2" s="188"/>
      <c r="H2" s="8"/>
    </row>
    <row r="3" spans="1:8" ht="27" customHeight="1">
      <c r="A3" s="6"/>
      <c r="B3" s="188" t="s">
        <v>1</v>
      </c>
      <c r="C3" s="188"/>
      <c r="D3" s="188"/>
      <c r="E3" s="188"/>
      <c r="F3" s="188"/>
      <c r="G3" s="188"/>
      <c r="H3" s="188"/>
    </row>
    <row r="4" spans="1:8" ht="15" customHeight="1">
      <c r="A4" s="6"/>
      <c r="B4" s="188" t="s">
        <v>2</v>
      </c>
      <c r="C4" s="188"/>
      <c r="D4" s="188"/>
      <c r="E4" s="188"/>
      <c r="F4" s="188"/>
      <c r="G4" s="188"/>
      <c r="H4" s="188"/>
    </row>
    <row r="5" spans="1:8" ht="16.5" customHeight="1">
      <c r="A5" s="6"/>
      <c r="B5" s="188" t="s">
        <v>3</v>
      </c>
      <c r="C5" s="188"/>
      <c r="D5" s="188"/>
      <c r="E5" s="188"/>
      <c r="F5" s="188"/>
      <c r="G5" s="188"/>
      <c r="H5" s="188"/>
    </row>
    <row r="6" spans="1:8" ht="35.25" customHeight="1">
      <c r="A6" s="6"/>
      <c r="B6" s="188" t="s">
        <v>4</v>
      </c>
      <c r="C6" s="188"/>
      <c r="D6" s="188"/>
      <c r="E6" s="188"/>
      <c r="F6" s="188"/>
      <c r="G6" s="188"/>
      <c r="H6" s="188"/>
    </row>
    <row r="7" spans="1:8" ht="16.5" customHeight="1">
      <c r="A7" s="6"/>
      <c r="B7" s="188" t="s">
        <v>5</v>
      </c>
      <c r="C7" s="188"/>
      <c r="D7" s="188"/>
      <c r="E7" s="188"/>
      <c r="F7" s="188"/>
      <c r="G7" s="188"/>
      <c r="H7" s="188"/>
    </row>
    <row r="8" spans="1:8" ht="23.25" customHeight="1">
      <c r="A8" s="189" t="s">
        <v>6</v>
      </c>
      <c r="B8" s="189"/>
      <c r="C8" s="189"/>
      <c r="D8" s="189"/>
      <c r="E8" s="189"/>
      <c r="F8" s="189"/>
      <c r="G8" s="189"/>
      <c r="H8" s="189"/>
    </row>
    <row r="9" spans="1:8" ht="1.5" customHeight="1" hidden="1">
      <c r="A9" s="190"/>
      <c r="B9" s="190"/>
      <c r="C9" s="190"/>
      <c r="D9" s="190"/>
      <c r="E9" s="190"/>
      <c r="F9" s="190"/>
      <c r="G9" s="190"/>
      <c r="H9" s="190"/>
    </row>
    <row r="10" spans="1:8" s="10" customFormat="1" ht="31.5" customHeight="1">
      <c r="A10" s="191" t="s">
        <v>7</v>
      </c>
      <c r="B10" s="192" t="s">
        <v>8</v>
      </c>
      <c r="C10" s="9"/>
      <c r="D10" s="193" t="s">
        <v>9</v>
      </c>
      <c r="E10" s="193" t="s">
        <v>10</v>
      </c>
      <c r="F10" s="193" t="s">
        <v>11</v>
      </c>
      <c r="G10" s="193" t="s">
        <v>12</v>
      </c>
      <c r="H10" s="194" t="s">
        <v>13</v>
      </c>
    </row>
    <row r="11" spans="1:8" s="10" customFormat="1" ht="5.25" customHeight="1" hidden="1">
      <c r="A11" s="191"/>
      <c r="B11" s="192"/>
      <c r="C11" s="9"/>
      <c r="D11" s="193"/>
      <c r="E11" s="193"/>
      <c r="F11" s="193"/>
      <c r="G11" s="193"/>
      <c r="H11" s="194"/>
    </row>
    <row r="12" spans="1:11" s="18" customFormat="1" ht="21.75" customHeight="1">
      <c r="A12" s="11" t="s">
        <v>14</v>
      </c>
      <c r="B12" s="12"/>
      <c r="C12" s="13"/>
      <c r="D12" s="14"/>
      <c r="E12" s="14"/>
      <c r="F12" s="14"/>
      <c r="G12" s="14"/>
      <c r="H12" s="15">
        <v>7240413.6</v>
      </c>
      <c r="I12" s="16"/>
      <c r="J12" s="17"/>
      <c r="K12" s="16"/>
    </row>
    <row r="13" spans="1:12" s="18" customFormat="1" ht="36" customHeight="1" hidden="1">
      <c r="A13" s="19" t="s">
        <v>15</v>
      </c>
      <c r="B13" s="20" t="s">
        <v>16</v>
      </c>
      <c r="C13" s="21"/>
      <c r="D13" s="22"/>
      <c r="E13" s="22"/>
      <c r="F13" s="22"/>
      <c r="G13" s="22"/>
      <c r="H13" s="23" t="e">
        <f>H15+H105+H118+#REF!+H152+H272+H337+H286+H367</f>
        <v>#REF!</v>
      </c>
      <c r="I13" s="24"/>
      <c r="J13" s="16"/>
      <c r="L13" s="16">
        <f>J13-K13</f>
        <v>0</v>
      </c>
    </row>
    <row r="14" spans="1:12" s="18" customFormat="1" ht="33" customHeight="1">
      <c r="A14" s="19" t="s">
        <v>15</v>
      </c>
      <c r="B14" s="20"/>
      <c r="C14" s="21"/>
      <c r="D14" s="22"/>
      <c r="E14" s="22"/>
      <c r="F14" s="22"/>
      <c r="G14" s="22"/>
      <c r="H14" s="25">
        <v>7240413.6</v>
      </c>
      <c r="I14" s="24"/>
      <c r="J14" s="16"/>
      <c r="L14" s="16"/>
    </row>
    <row r="15" spans="1:11" ht="15">
      <c r="A15" s="26" t="s">
        <v>17</v>
      </c>
      <c r="B15" s="27" t="s">
        <v>16</v>
      </c>
      <c r="C15" s="28" t="s">
        <v>16</v>
      </c>
      <c r="D15" s="29" t="s">
        <v>18</v>
      </c>
      <c r="E15" s="29"/>
      <c r="F15" s="30"/>
      <c r="G15" s="31"/>
      <c r="H15" s="32">
        <v>4035967.32</v>
      </c>
      <c r="I15" s="33"/>
      <c r="K15" s="33"/>
    </row>
    <row r="16" spans="1:8" ht="26.25">
      <c r="A16" s="26" t="s">
        <v>19</v>
      </c>
      <c r="B16" s="27" t="s">
        <v>16</v>
      </c>
      <c r="C16" s="28" t="s">
        <v>16</v>
      </c>
      <c r="D16" s="29" t="s">
        <v>20</v>
      </c>
      <c r="E16" s="29" t="s">
        <v>21</v>
      </c>
      <c r="F16" s="30"/>
      <c r="G16" s="31"/>
      <c r="H16" s="34">
        <v>522779</v>
      </c>
    </row>
    <row r="17" spans="1:8" ht="26.25">
      <c r="A17" s="35" t="s">
        <v>22</v>
      </c>
      <c r="B17" s="36" t="s">
        <v>16</v>
      </c>
      <c r="C17" s="13" t="s">
        <v>16</v>
      </c>
      <c r="D17" s="37" t="s">
        <v>18</v>
      </c>
      <c r="E17" s="37" t="s">
        <v>23</v>
      </c>
      <c r="F17" s="38" t="s">
        <v>24</v>
      </c>
      <c r="G17" s="39"/>
      <c r="H17" s="40">
        <v>522779</v>
      </c>
    </row>
    <row r="18" spans="1:8" ht="15">
      <c r="A18" s="35" t="s">
        <v>25</v>
      </c>
      <c r="B18" s="36" t="s">
        <v>16</v>
      </c>
      <c r="C18" s="13" t="s">
        <v>16</v>
      </c>
      <c r="D18" s="37" t="s">
        <v>18</v>
      </c>
      <c r="E18" s="37" t="s">
        <v>23</v>
      </c>
      <c r="F18" s="38" t="s">
        <v>26</v>
      </c>
      <c r="G18" s="39"/>
      <c r="H18" s="40">
        <v>522779</v>
      </c>
    </row>
    <row r="19" spans="1:8" ht="26.25">
      <c r="A19" s="35" t="s">
        <v>27</v>
      </c>
      <c r="B19" s="36"/>
      <c r="C19" s="13" t="s">
        <v>16</v>
      </c>
      <c r="D19" s="37" t="s">
        <v>18</v>
      </c>
      <c r="E19" s="37" t="s">
        <v>23</v>
      </c>
      <c r="F19" s="38" t="s">
        <v>28</v>
      </c>
      <c r="G19" s="39"/>
      <c r="H19" s="40">
        <v>522779</v>
      </c>
    </row>
    <row r="20" spans="1:8" ht="51" customHeight="1">
      <c r="A20" s="41" t="s">
        <v>29</v>
      </c>
      <c r="B20" s="36" t="s">
        <v>16</v>
      </c>
      <c r="C20" s="13" t="s">
        <v>16</v>
      </c>
      <c r="D20" s="37" t="s">
        <v>18</v>
      </c>
      <c r="E20" s="37" t="s">
        <v>23</v>
      </c>
      <c r="F20" s="38" t="s">
        <v>28</v>
      </c>
      <c r="G20" s="37" t="s">
        <v>30</v>
      </c>
      <c r="H20" s="40">
        <v>522779</v>
      </c>
    </row>
    <row r="21" spans="1:9" ht="43.5" customHeight="1">
      <c r="A21" s="26" t="s">
        <v>31</v>
      </c>
      <c r="B21" s="27" t="s">
        <v>16</v>
      </c>
      <c r="C21" s="28" t="s">
        <v>16</v>
      </c>
      <c r="D21" s="29" t="s">
        <v>18</v>
      </c>
      <c r="E21" s="29" t="s">
        <v>32</v>
      </c>
      <c r="F21" s="30"/>
      <c r="G21" s="31"/>
      <c r="H21" s="32">
        <v>1118700</v>
      </c>
      <c r="I21" s="33"/>
    </row>
    <row r="22" spans="1:9" ht="26.25" hidden="1">
      <c r="A22" s="35" t="s">
        <v>33</v>
      </c>
      <c r="B22" s="27"/>
      <c r="C22" s="28"/>
      <c r="D22" s="37" t="s">
        <v>18</v>
      </c>
      <c r="E22" s="37" t="s">
        <v>32</v>
      </c>
      <c r="F22" s="38" t="s">
        <v>34</v>
      </c>
      <c r="G22" s="39"/>
      <c r="H22" s="42"/>
      <c r="I22" s="33"/>
    </row>
    <row r="23" spans="1:9" ht="51.75" hidden="1">
      <c r="A23" s="35" t="s">
        <v>35</v>
      </c>
      <c r="B23" s="27"/>
      <c r="C23" s="28"/>
      <c r="D23" s="37" t="s">
        <v>18</v>
      </c>
      <c r="E23" s="37" t="s">
        <v>32</v>
      </c>
      <c r="F23" s="38" t="s">
        <v>36</v>
      </c>
      <c r="G23" s="39"/>
      <c r="H23" s="42"/>
      <c r="I23" s="33"/>
    </row>
    <row r="24" spans="1:9" ht="25.5" hidden="1">
      <c r="A24" s="43" t="s">
        <v>37</v>
      </c>
      <c r="B24" s="27"/>
      <c r="C24" s="28"/>
      <c r="D24" s="37" t="s">
        <v>18</v>
      </c>
      <c r="E24" s="37" t="s">
        <v>32</v>
      </c>
      <c r="F24" s="38" t="s">
        <v>36</v>
      </c>
      <c r="G24" s="39" t="s">
        <v>38</v>
      </c>
      <c r="H24" s="42"/>
      <c r="I24" s="33"/>
    </row>
    <row r="25" spans="1:8" ht="15">
      <c r="A25" s="35" t="s">
        <v>39</v>
      </c>
      <c r="B25" s="36" t="s">
        <v>16</v>
      </c>
      <c r="C25" s="13" t="s">
        <v>16</v>
      </c>
      <c r="D25" s="37" t="s">
        <v>18</v>
      </c>
      <c r="E25" s="37" t="s">
        <v>32</v>
      </c>
      <c r="F25" s="38" t="s">
        <v>40</v>
      </c>
      <c r="G25" s="39"/>
      <c r="H25" s="42">
        <v>1118700</v>
      </c>
    </row>
    <row r="26" spans="1:8" s="47" customFormat="1" ht="38.25">
      <c r="A26" s="41" t="s">
        <v>41</v>
      </c>
      <c r="B26" s="44" t="s">
        <v>16</v>
      </c>
      <c r="C26" s="45" t="s">
        <v>16</v>
      </c>
      <c r="D26" s="46" t="s">
        <v>18</v>
      </c>
      <c r="E26" s="46" t="s">
        <v>32</v>
      </c>
      <c r="F26" s="46" t="s">
        <v>42</v>
      </c>
      <c r="G26" s="39"/>
      <c r="H26" s="40">
        <v>1118700</v>
      </c>
    </row>
    <row r="27" spans="1:8" s="47" customFormat="1" ht="25.5">
      <c r="A27" s="41" t="s">
        <v>27</v>
      </c>
      <c r="B27" s="44" t="s">
        <v>16</v>
      </c>
      <c r="C27" s="45" t="s">
        <v>16</v>
      </c>
      <c r="D27" s="46" t="s">
        <v>18</v>
      </c>
      <c r="E27" s="46" t="s">
        <v>32</v>
      </c>
      <c r="F27" s="46" t="s">
        <v>43</v>
      </c>
      <c r="G27" s="39"/>
      <c r="H27" s="40">
        <v>1118700</v>
      </c>
    </row>
    <row r="28" spans="1:8" s="47" customFormat="1" ht="53.25" customHeight="1">
      <c r="A28" s="41" t="s">
        <v>29</v>
      </c>
      <c r="B28" s="44" t="s">
        <v>16</v>
      </c>
      <c r="C28" s="45" t="s">
        <v>44</v>
      </c>
      <c r="D28" s="46" t="s">
        <v>18</v>
      </c>
      <c r="E28" s="46" t="s">
        <v>32</v>
      </c>
      <c r="F28" s="46" t="s">
        <v>43</v>
      </c>
      <c r="G28" s="46" t="s">
        <v>30</v>
      </c>
      <c r="H28" s="40">
        <v>1110691</v>
      </c>
    </row>
    <row r="29" spans="1:8" ht="15" hidden="1">
      <c r="A29" s="41" t="s">
        <v>45</v>
      </c>
      <c r="B29" s="44" t="s">
        <v>16</v>
      </c>
      <c r="C29" s="45"/>
      <c r="D29" s="46" t="s">
        <v>18</v>
      </c>
      <c r="E29" s="46" t="s">
        <v>32</v>
      </c>
      <c r="F29" s="46" t="s">
        <v>46</v>
      </c>
      <c r="G29" s="46" t="s">
        <v>47</v>
      </c>
      <c r="H29" s="48"/>
    </row>
    <row r="30" spans="1:8" ht="15" hidden="1">
      <c r="A30" s="41" t="s">
        <v>48</v>
      </c>
      <c r="B30" s="44" t="s">
        <v>16</v>
      </c>
      <c r="C30" s="45"/>
      <c r="D30" s="46" t="s">
        <v>18</v>
      </c>
      <c r="E30" s="46" t="s">
        <v>32</v>
      </c>
      <c r="F30" s="46" t="s">
        <v>46</v>
      </c>
      <c r="G30" s="46" t="s">
        <v>38</v>
      </c>
      <c r="H30" s="48"/>
    </row>
    <row r="31" spans="1:8" ht="25.5" hidden="1">
      <c r="A31" s="43" t="s">
        <v>37</v>
      </c>
      <c r="B31" s="44"/>
      <c r="C31" s="45"/>
      <c r="D31" s="46" t="s">
        <v>18</v>
      </c>
      <c r="E31" s="46" t="s">
        <v>32</v>
      </c>
      <c r="F31" s="46" t="s">
        <v>49</v>
      </c>
      <c r="G31" s="46" t="s">
        <v>38</v>
      </c>
      <c r="H31" s="40"/>
    </row>
    <row r="32" spans="1:8" ht="25.5" hidden="1">
      <c r="A32" s="43" t="s">
        <v>37</v>
      </c>
      <c r="B32" s="44"/>
      <c r="C32" s="45"/>
      <c r="D32" s="46" t="s">
        <v>18</v>
      </c>
      <c r="E32" s="46" t="s">
        <v>32</v>
      </c>
      <c r="F32" s="46" t="s">
        <v>43</v>
      </c>
      <c r="G32" s="46" t="s">
        <v>38</v>
      </c>
      <c r="H32" s="40"/>
    </row>
    <row r="33" spans="1:8" ht="15">
      <c r="A33" s="41" t="s">
        <v>50</v>
      </c>
      <c r="B33" s="44" t="s">
        <v>16</v>
      </c>
      <c r="C33" s="45" t="s">
        <v>16</v>
      </c>
      <c r="D33" s="46" t="s">
        <v>18</v>
      </c>
      <c r="E33" s="46" t="s">
        <v>32</v>
      </c>
      <c r="F33" s="46" t="s">
        <v>43</v>
      </c>
      <c r="G33" s="46" t="s">
        <v>51</v>
      </c>
      <c r="H33" s="42">
        <v>8009</v>
      </c>
    </row>
    <row r="34" spans="1:8" ht="26.25" hidden="1">
      <c r="A34" s="35" t="s">
        <v>33</v>
      </c>
      <c r="B34" s="27" t="s">
        <v>16</v>
      </c>
      <c r="C34" s="28"/>
      <c r="D34" s="39" t="s">
        <v>18</v>
      </c>
      <c r="E34" s="39" t="s">
        <v>32</v>
      </c>
      <c r="F34" s="49" t="s">
        <v>52</v>
      </c>
      <c r="G34" s="39"/>
      <c r="H34" s="42" t="s">
        <v>53</v>
      </c>
    </row>
    <row r="35" spans="1:8" ht="26.25" hidden="1">
      <c r="A35" s="35" t="s">
        <v>54</v>
      </c>
      <c r="B35" s="36" t="s">
        <v>16</v>
      </c>
      <c r="C35" s="13"/>
      <c r="D35" s="37" t="s">
        <v>18</v>
      </c>
      <c r="E35" s="37" t="s">
        <v>32</v>
      </c>
      <c r="F35" s="38" t="s">
        <v>55</v>
      </c>
      <c r="G35" s="37"/>
      <c r="H35" s="42" t="s">
        <v>53</v>
      </c>
    </row>
    <row r="36" spans="1:8" ht="54" customHeight="1" hidden="1">
      <c r="A36" s="35" t="s">
        <v>35</v>
      </c>
      <c r="B36" s="36" t="s">
        <v>16</v>
      </c>
      <c r="C36" s="13"/>
      <c r="D36" s="37" t="s">
        <v>18</v>
      </c>
      <c r="E36" s="37" t="s">
        <v>32</v>
      </c>
      <c r="F36" s="38" t="s">
        <v>56</v>
      </c>
      <c r="G36" s="37"/>
      <c r="H36" s="42" t="s">
        <v>53</v>
      </c>
    </row>
    <row r="37" spans="1:8" ht="26.25" customHeight="1" hidden="1">
      <c r="A37" s="43" t="s">
        <v>37</v>
      </c>
      <c r="B37" s="36" t="s">
        <v>16</v>
      </c>
      <c r="C37" s="13"/>
      <c r="D37" s="37" t="s">
        <v>18</v>
      </c>
      <c r="E37" s="37" t="s">
        <v>32</v>
      </c>
      <c r="F37" s="38" t="s">
        <v>56</v>
      </c>
      <c r="G37" s="37" t="s">
        <v>38</v>
      </c>
      <c r="H37" s="42" t="s">
        <v>53</v>
      </c>
    </row>
    <row r="38" spans="1:8" ht="22.5" customHeight="1" hidden="1">
      <c r="A38" s="43" t="s">
        <v>48</v>
      </c>
      <c r="B38" s="36" t="s">
        <v>16</v>
      </c>
      <c r="C38" s="13"/>
      <c r="D38" s="37" t="s">
        <v>18</v>
      </c>
      <c r="E38" s="37" t="s">
        <v>57</v>
      </c>
      <c r="F38" s="38" t="s">
        <v>58</v>
      </c>
      <c r="G38" s="46" t="s">
        <v>38</v>
      </c>
      <c r="H38" s="50">
        <v>3</v>
      </c>
    </row>
    <row r="39" spans="1:8" ht="15" hidden="1">
      <c r="A39" s="35" t="s">
        <v>59</v>
      </c>
      <c r="B39" s="36" t="s">
        <v>16</v>
      </c>
      <c r="C39" s="13"/>
      <c r="D39" s="37" t="s">
        <v>18</v>
      </c>
      <c r="E39" s="37" t="s">
        <v>57</v>
      </c>
      <c r="F39" s="38" t="s">
        <v>60</v>
      </c>
      <c r="G39" s="37"/>
      <c r="H39" s="51">
        <f>H41</f>
        <v>3</v>
      </c>
    </row>
    <row r="40" spans="1:8" ht="26.25" hidden="1">
      <c r="A40" s="35" t="s">
        <v>27</v>
      </c>
      <c r="B40" s="36" t="s">
        <v>16</v>
      </c>
      <c r="C40" s="13"/>
      <c r="D40" s="37" t="s">
        <v>18</v>
      </c>
      <c r="E40" s="37" t="s">
        <v>57</v>
      </c>
      <c r="F40" s="38" t="s">
        <v>61</v>
      </c>
      <c r="G40" s="37"/>
      <c r="H40" s="51">
        <f>H41</f>
        <v>3</v>
      </c>
    </row>
    <row r="41" spans="1:8" ht="15" hidden="1">
      <c r="A41" s="43" t="s">
        <v>48</v>
      </c>
      <c r="B41" s="36" t="s">
        <v>16</v>
      </c>
      <c r="C41" s="13"/>
      <c r="D41" s="37" t="s">
        <v>18</v>
      </c>
      <c r="E41" s="37" t="s">
        <v>57</v>
      </c>
      <c r="F41" s="38" t="s">
        <v>61</v>
      </c>
      <c r="G41" s="46" t="s">
        <v>38</v>
      </c>
      <c r="H41" s="50">
        <v>3</v>
      </c>
    </row>
    <row r="42" spans="1:8" ht="15" hidden="1">
      <c r="A42" s="52"/>
      <c r="B42" s="36"/>
      <c r="C42" s="13"/>
      <c r="D42" s="37"/>
      <c r="E42" s="37"/>
      <c r="F42" s="38"/>
      <c r="G42" s="46"/>
      <c r="H42" s="40"/>
    </row>
    <row r="43" spans="1:8" ht="65.25" customHeight="1" hidden="1">
      <c r="A43" s="43"/>
      <c r="B43" s="36"/>
      <c r="C43" s="13"/>
      <c r="D43" s="37"/>
      <c r="E43" s="37"/>
      <c r="F43" s="38"/>
      <c r="G43" s="46"/>
      <c r="H43" s="40"/>
    </row>
    <row r="44" spans="1:8" ht="15" hidden="1">
      <c r="A44" s="43"/>
      <c r="B44" s="36"/>
      <c r="C44" s="13"/>
      <c r="D44" s="37"/>
      <c r="E44" s="37"/>
      <c r="F44" s="38"/>
      <c r="G44" s="46"/>
      <c r="H44" s="40"/>
    </row>
    <row r="45" spans="1:8" ht="15" hidden="1">
      <c r="A45" s="43"/>
      <c r="B45" s="36"/>
      <c r="C45" s="13"/>
      <c r="D45" s="37"/>
      <c r="E45" s="37"/>
      <c r="F45" s="38"/>
      <c r="G45" s="46"/>
      <c r="H45" s="40"/>
    </row>
    <row r="46" spans="1:8" ht="15" hidden="1">
      <c r="A46" s="53"/>
      <c r="B46" s="27"/>
      <c r="C46" s="28"/>
      <c r="D46" s="29"/>
      <c r="E46" s="29"/>
      <c r="F46" s="30"/>
      <c r="G46" s="54"/>
      <c r="H46" s="34"/>
    </row>
    <row r="47" spans="1:8" ht="15" hidden="1">
      <c r="A47" s="41"/>
      <c r="B47" s="36"/>
      <c r="C47" s="13"/>
      <c r="D47" s="37"/>
      <c r="E47" s="37"/>
      <c r="F47" s="38"/>
      <c r="G47" s="46"/>
      <c r="H47" s="40"/>
    </row>
    <row r="48" spans="1:8" ht="15" hidden="1">
      <c r="A48" s="43"/>
      <c r="B48" s="36"/>
      <c r="C48" s="13"/>
      <c r="D48" s="37"/>
      <c r="E48" s="37"/>
      <c r="F48" s="38"/>
      <c r="G48" s="46"/>
      <c r="H48" s="40"/>
    </row>
    <row r="49" spans="1:8" ht="15" hidden="1">
      <c r="A49" s="43"/>
      <c r="B49" s="36"/>
      <c r="C49" s="13"/>
      <c r="D49" s="37"/>
      <c r="E49" s="37"/>
      <c r="F49" s="38"/>
      <c r="G49" s="46"/>
      <c r="H49" s="40"/>
    </row>
    <row r="50" spans="1:8" ht="15" hidden="1">
      <c r="A50" s="43"/>
      <c r="B50" s="36"/>
      <c r="C50" s="13"/>
      <c r="D50" s="37"/>
      <c r="E50" s="37"/>
      <c r="F50" s="38"/>
      <c r="G50" s="46"/>
      <c r="H50" s="40"/>
    </row>
    <row r="51" spans="1:8" ht="15">
      <c r="A51" s="53" t="s">
        <v>62</v>
      </c>
      <c r="B51" s="27"/>
      <c r="C51" s="28" t="s">
        <v>16</v>
      </c>
      <c r="D51" s="29" t="s">
        <v>18</v>
      </c>
      <c r="E51" s="29" t="s">
        <v>63</v>
      </c>
      <c r="F51" s="30"/>
      <c r="G51" s="54"/>
      <c r="H51" s="34">
        <v>5500</v>
      </c>
    </row>
    <row r="52" spans="1:8" ht="15">
      <c r="A52" s="43" t="s">
        <v>64</v>
      </c>
      <c r="B52" s="36"/>
      <c r="C52" s="13" t="s">
        <v>16</v>
      </c>
      <c r="D52" s="37" t="s">
        <v>18</v>
      </c>
      <c r="E52" s="37" t="s">
        <v>63</v>
      </c>
      <c r="F52" s="38" t="s">
        <v>65</v>
      </c>
      <c r="G52" s="46"/>
      <c r="H52" s="40">
        <v>5500</v>
      </c>
    </row>
    <row r="53" spans="1:8" ht="15">
      <c r="A53" s="43" t="s">
        <v>62</v>
      </c>
      <c r="B53" s="36"/>
      <c r="C53" s="13" t="s">
        <v>16</v>
      </c>
      <c r="D53" s="37" t="s">
        <v>18</v>
      </c>
      <c r="E53" s="37" t="s">
        <v>63</v>
      </c>
      <c r="F53" s="38" t="s">
        <v>66</v>
      </c>
      <c r="G53" s="46"/>
      <c r="H53" s="40">
        <v>5500</v>
      </c>
    </row>
    <row r="54" spans="1:8" ht="15">
      <c r="A54" s="43" t="s">
        <v>67</v>
      </c>
      <c r="B54" s="36"/>
      <c r="C54" s="13" t="s">
        <v>16</v>
      </c>
      <c r="D54" s="37" t="s">
        <v>18</v>
      </c>
      <c r="E54" s="37" t="s">
        <v>63</v>
      </c>
      <c r="F54" s="38" t="s">
        <v>68</v>
      </c>
      <c r="G54" s="46"/>
      <c r="H54" s="40">
        <v>5500</v>
      </c>
    </row>
    <row r="55" spans="1:8" ht="15">
      <c r="A55" s="43" t="s">
        <v>50</v>
      </c>
      <c r="B55" s="36"/>
      <c r="C55" s="13" t="s">
        <v>16</v>
      </c>
      <c r="D55" s="37" t="s">
        <v>18</v>
      </c>
      <c r="E55" s="37" t="s">
        <v>63</v>
      </c>
      <c r="F55" s="38" t="s">
        <v>68</v>
      </c>
      <c r="G55" s="46" t="s">
        <v>51</v>
      </c>
      <c r="H55" s="40">
        <v>5500</v>
      </c>
    </row>
    <row r="56" spans="1:8" ht="17.25" customHeight="1">
      <c r="A56" s="26" t="s">
        <v>69</v>
      </c>
      <c r="B56" s="27" t="s">
        <v>16</v>
      </c>
      <c r="C56" s="28" t="s">
        <v>16</v>
      </c>
      <c r="D56" s="31" t="s">
        <v>18</v>
      </c>
      <c r="E56" s="31" t="s">
        <v>70</v>
      </c>
      <c r="F56" s="55"/>
      <c r="G56" s="31"/>
      <c r="H56" s="32">
        <v>2394488.32</v>
      </c>
    </row>
    <row r="57" spans="1:8" ht="15" hidden="1">
      <c r="A57" s="35" t="s">
        <v>71</v>
      </c>
      <c r="B57" s="36" t="s">
        <v>16</v>
      </c>
      <c r="C57" s="13"/>
      <c r="D57" s="39" t="s">
        <v>18</v>
      </c>
      <c r="E57" s="39" t="s">
        <v>70</v>
      </c>
      <c r="F57" s="49" t="s">
        <v>72</v>
      </c>
      <c r="G57" s="39" t="s">
        <v>73</v>
      </c>
      <c r="H57" s="42"/>
    </row>
    <row r="58" spans="1:8" ht="26.25" customHeight="1" hidden="1">
      <c r="A58" s="35" t="s">
        <v>74</v>
      </c>
      <c r="B58" s="36" t="s">
        <v>16</v>
      </c>
      <c r="C58" s="13"/>
      <c r="D58" s="39" t="s">
        <v>18</v>
      </c>
      <c r="E58" s="39" t="s">
        <v>70</v>
      </c>
      <c r="F58" s="49" t="s">
        <v>75</v>
      </c>
      <c r="G58" s="39" t="s">
        <v>73</v>
      </c>
      <c r="H58" s="42"/>
    </row>
    <row r="59" spans="1:8" ht="92.25" customHeight="1" hidden="1">
      <c r="A59" s="35" t="s">
        <v>76</v>
      </c>
      <c r="B59" s="36" t="s">
        <v>16</v>
      </c>
      <c r="C59" s="13"/>
      <c r="D59" s="39" t="s">
        <v>18</v>
      </c>
      <c r="E59" s="39" t="s">
        <v>70</v>
      </c>
      <c r="F59" s="49" t="s">
        <v>77</v>
      </c>
      <c r="G59" s="39" t="s">
        <v>73</v>
      </c>
      <c r="H59" s="42"/>
    </row>
    <row r="60" spans="1:8" ht="15" hidden="1">
      <c r="A60" s="35" t="s">
        <v>78</v>
      </c>
      <c r="B60" s="36" t="s">
        <v>16</v>
      </c>
      <c r="C60" s="13"/>
      <c r="D60" s="39" t="s">
        <v>18</v>
      </c>
      <c r="E60" s="39" t="s">
        <v>70</v>
      </c>
      <c r="F60" s="49" t="s">
        <v>77</v>
      </c>
      <c r="G60" s="39" t="s">
        <v>79</v>
      </c>
      <c r="H60" s="42"/>
    </row>
    <row r="61" spans="1:8" ht="51.75" customHeight="1">
      <c r="A61" s="56" t="s">
        <v>80</v>
      </c>
      <c r="B61" s="27"/>
      <c r="C61" s="28" t="s">
        <v>16</v>
      </c>
      <c r="D61" s="29" t="s">
        <v>18</v>
      </c>
      <c r="E61" s="29" t="s">
        <v>70</v>
      </c>
      <c r="F61" s="30" t="s">
        <v>81</v>
      </c>
      <c r="G61" s="29"/>
      <c r="H61" s="57">
        <v>140500</v>
      </c>
    </row>
    <row r="62" spans="1:8" ht="64.5" customHeight="1">
      <c r="A62" s="58" t="s">
        <v>82</v>
      </c>
      <c r="B62" s="36"/>
      <c r="C62" s="13" t="s">
        <v>16</v>
      </c>
      <c r="D62" s="39" t="s">
        <v>18</v>
      </c>
      <c r="E62" s="39" t="s">
        <v>70</v>
      </c>
      <c r="F62" s="49" t="s">
        <v>83</v>
      </c>
      <c r="G62" s="39"/>
      <c r="H62" s="42">
        <v>140500</v>
      </c>
    </row>
    <row r="63" spans="1:8" ht="27.75" customHeight="1">
      <c r="A63" s="58" t="s">
        <v>84</v>
      </c>
      <c r="B63" s="36"/>
      <c r="C63" s="13" t="s">
        <v>16</v>
      </c>
      <c r="D63" s="39" t="s">
        <v>18</v>
      </c>
      <c r="E63" s="39" t="s">
        <v>70</v>
      </c>
      <c r="F63" s="49" t="s">
        <v>85</v>
      </c>
      <c r="G63" s="39"/>
      <c r="H63" s="42">
        <v>140500</v>
      </c>
    </row>
    <row r="64" spans="1:8" ht="17.25" customHeight="1">
      <c r="A64" s="58" t="s">
        <v>86</v>
      </c>
      <c r="B64" s="36"/>
      <c r="C64" s="13" t="s">
        <v>16</v>
      </c>
      <c r="D64" s="39" t="s">
        <v>18</v>
      </c>
      <c r="E64" s="39" t="s">
        <v>70</v>
      </c>
      <c r="F64" s="49" t="s">
        <v>87</v>
      </c>
      <c r="G64" s="39"/>
      <c r="H64" s="42">
        <v>10500</v>
      </c>
    </row>
    <row r="65" spans="1:8" ht="32.25" customHeight="1">
      <c r="A65" s="58" t="s">
        <v>88</v>
      </c>
      <c r="B65" s="36"/>
      <c r="C65" s="13" t="s">
        <v>16</v>
      </c>
      <c r="D65" s="39" t="s">
        <v>18</v>
      </c>
      <c r="E65" s="39" t="s">
        <v>70</v>
      </c>
      <c r="F65" s="49" t="s">
        <v>87</v>
      </c>
      <c r="G65" s="39" t="s">
        <v>38</v>
      </c>
      <c r="H65" s="42">
        <v>10500</v>
      </c>
    </row>
    <row r="66" spans="1:8" ht="32.25" customHeight="1">
      <c r="A66" s="58" t="s">
        <v>89</v>
      </c>
      <c r="B66" s="36"/>
      <c r="C66" s="13" t="s">
        <v>16</v>
      </c>
      <c r="D66" s="39" t="s">
        <v>18</v>
      </c>
      <c r="E66" s="39" t="s">
        <v>70</v>
      </c>
      <c r="F66" s="49" t="s">
        <v>90</v>
      </c>
      <c r="G66" s="39"/>
      <c r="H66" s="42">
        <v>130000</v>
      </c>
    </row>
    <row r="67" spans="1:8" ht="32.25" customHeight="1">
      <c r="A67" s="58" t="s">
        <v>88</v>
      </c>
      <c r="B67" s="36"/>
      <c r="C67" s="13" t="s">
        <v>16</v>
      </c>
      <c r="D67" s="39" t="s">
        <v>18</v>
      </c>
      <c r="E67" s="39" t="s">
        <v>70</v>
      </c>
      <c r="F67" s="49" t="s">
        <v>90</v>
      </c>
      <c r="G67" s="39" t="s">
        <v>38</v>
      </c>
      <c r="H67" s="42">
        <v>130000</v>
      </c>
    </row>
    <row r="68" spans="1:8" ht="39">
      <c r="A68" s="59" t="s">
        <v>91</v>
      </c>
      <c r="B68" s="27"/>
      <c r="C68" s="28" t="s">
        <v>16</v>
      </c>
      <c r="D68" s="31" t="s">
        <v>18</v>
      </c>
      <c r="E68" s="31" t="s">
        <v>70</v>
      </c>
      <c r="F68" s="31" t="s">
        <v>92</v>
      </c>
      <c r="G68" s="31"/>
      <c r="H68" s="32">
        <v>4700</v>
      </c>
    </row>
    <row r="69" spans="1:8" ht="63.75">
      <c r="A69" s="43" t="s">
        <v>93</v>
      </c>
      <c r="B69" s="36"/>
      <c r="C69" s="13" t="s">
        <v>16</v>
      </c>
      <c r="D69" s="39" t="s">
        <v>18</v>
      </c>
      <c r="E69" s="39" t="s">
        <v>70</v>
      </c>
      <c r="F69" s="49" t="s">
        <v>94</v>
      </c>
      <c r="G69" s="39"/>
      <c r="H69" s="42">
        <v>4700</v>
      </c>
    </row>
    <row r="70" spans="1:8" ht="40.5" customHeight="1">
      <c r="A70" s="35" t="s">
        <v>95</v>
      </c>
      <c r="B70" s="36"/>
      <c r="C70" s="13" t="s">
        <v>16</v>
      </c>
      <c r="D70" s="39" t="s">
        <v>18</v>
      </c>
      <c r="E70" s="39" t="s">
        <v>70</v>
      </c>
      <c r="F70" s="49" t="s">
        <v>96</v>
      </c>
      <c r="G70" s="39"/>
      <c r="H70" s="42">
        <v>4700</v>
      </c>
    </row>
    <row r="71" spans="1:8" ht="20.25" customHeight="1">
      <c r="A71" s="35" t="s">
        <v>97</v>
      </c>
      <c r="B71" s="36"/>
      <c r="C71" s="13" t="s">
        <v>16</v>
      </c>
      <c r="D71" s="39" t="s">
        <v>18</v>
      </c>
      <c r="E71" s="39" t="s">
        <v>70</v>
      </c>
      <c r="F71" s="49" t="s">
        <v>98</v>
      </c>
      <c r="G71" s="39"/>
      <c r="H71" s="42">
        <v>4700</v>
      </c>
    </row>
    <row r="72" spans="1:8" ht="25.5">
      <c r="A72" s="43" t="s">
        <v>88</v>
      </c>
      <c r="B72" s="36"/>
      <c r="C72" s="13" t="s">
        <v>16</v>
      </c>
      <c r="D72" s="39" t="s">
        <v>18</v>
      </c>
      <c r="E72" s="39" t="s">
        <v>70</v>
      </c>
      <c r="F72" s="49" t="s">
        <v>98</v>
      </c>
      <c r="G72" s="39" t="s">
        <v>38</v>
      </c>
      <c r="H72" s="42">
        <v>4700</v>
      </c>
    </row>
    <row r="73" spans="1:8" ht="26.25">
      <c r="A73" s="26" t="s">
        <v>99</v>
      </c>
      <c r="B73" s="27" t="s">
        <v>16</v>
      </c>
      <c r="C73" s="28" t="s">
        <v>16</v>
      </c>
      <c r="D73" s="31" t="s">
        <v>18</v>
      </c>
      <c r="E73" s="31" t="s">
        <v>70</v>
      </c>
      <c r="F73" s="55" t="s">
        <v>100</v>
      </c>
      <c r="G73" s="31"/>
      <c r="H73" s="34">
        <v>908068.72</v>
      </c>
    </row>
    <row r="74" spans="1:8" ht="29.25" customHeight="1">
      <c r="A74" s="35" t="s">
        <v>101</v>
      </c>
      <c r="B74" s="36" t="s">
        <v>16</v>
      </c>
      <c r="C74" s="13" t="s">
        <v>16</v>
      </c>
      <c r="D74" s="39" t="s">
        <v>18</v>
      </c>
      <c r="E74" s="39" t="s">
        <v>70</v>
      </c>
      <c r="F74" s="49" t="s">
        <v>102</v>
      </c>
      <c r="G74" s="39"/>
      <c r="H74" s="40">
        <v>908068.72</v>
      </c>
    </row>
    <row r="75" spans="1:8" ht="26.25">
      <c r="A75" s="35" t="s">
        <v>103</v>
      </c>
      <c r="B75" s="36" t="s">
        <v>16</v>
      </c>
      <c r="C75" s="13" t="s">
        <v>16</v>
      </c>
      <c r="D75" s="39" t="s">
        <v>18</v>
      </c>
      <c r="E75" s="39" t="s">
        <v>70</v>
      </c>
      <c r="F75" s="49" t="s">
        <v>104</v>
      </c>
      <c r="G75" s="39"/>
      <c r="H75" s="40">
        <v>908068.72</v>
      </c>
    </row>
    <row r="76" spans="1:8" ht="25.5" hidden="1">
      <c r="A76" s="43" t="s">
        <v>37</v>
      </c>
      <c r="B76" s="44" t="s">
        <v>16</v>
      </c>
      <c r="C76" s="45"/>
      <c r="D76" s="46" t="s">
        <v>18</v>
      </c>
      <c r="E76" s="60">
        <v>13</v>
      </c>
      <c r="F76" s="49" t="s">
        <v>105</v>
      </c>
      <c r="G76" s="46" t="s">
        <v>38</v>
      </c>
      <c r="H76" s="40"/>
    </row>
    <row r="77" spans="1:8" ht="25.5">
      <c r="A77" s="43" t="s">
        <v>88</v>
      </c>
      <c r="B77" s="44"/>
      <c r="C77" s="45" t="s">
        <v>16</v>
      </c>
      <c r="D77" s="46" t="s">
        <v>18</v>
      </c>
      <c r="E77" s="60">
        <v>13</v>
      </c>
      <c r="F77" s="49" t="s">
        <v>104</v>
      </c>
      <c r="G77" s="46" t="s">
        <v>38</v>
      </c>
      <c r="H77" s="40">
        <v>688169.72</v>
      </c>
    </row>
    <row r="78" spans="1:8" ht="15">
      <c r="A78" s="41" t="s">
        <v>50</v>
      </c>
      <c r="B78" s="44" t="s">
        <v>16</v>
      </c>
      <c r="C78" s="45" t="s">
        <v>16</v>
      </c>
      <c r="D78" s="46" t="s">
        <v>18</v>
      </c>
      <c r="E78" s="60">
        <v>13</v>
      </c>
      <c r="F78" s="49" t="s">
        <v>104</v>
      </c>
      <c r="G78" s="46" t="s">
        <v>51</v>
      </c>
      <c r="H78" s="42">
        <v>219899</v>
      </c>
    </row>
    <row r="79" spans="1:8" ht="15" hidden="1">
      <c r="A79" s="41"/>
      <c r="B79" s="44"/>
      <c r="C79" s="45"/>
      <c r="D79" s="46"/>
      <c r="E79" s="60"/>
      <c r="F79" s="49"/>
      <c r="G79" s="46"/>
      <c r="H79" s="42"/>
    </row>
    <row r="80" spans="1:8" ht="15" hidden="1">
      <c r="A80" s="43"/>
      <c r="B80" s="44"/>
      <c r="C80" s="45"/>
      <c r="D80" s="46"/>
      <c r="E80" s="60"/>
      <c r="F80" s="49"/>
      <c r="G80" s="46"/>
      <c r="H80" s="42"/>
    </row>
    <row r="81" spans="1:8" ht="38.25">
      <c r="A81" s="43" t="s">
        <v>106</v>
      </c>
      <c r="B81" s="44"/>
      <c r="C81" s="45" t="s">
        <v>16</v>
      </c>
      <c r="D81" s="46" t="s">
        <v>18</v>
      </c>
      <c r="E81" s="60">
        <v>13</v>
      </c>
      <c r="F81" s="49" t="s">
        <v>107</v>
      </c>
      <c r="G81" s="46"/>
      <c r="H81" s="42">
        <v>500</v>
      </c>
    </row>
    <row r="82" spans="1:8" ht="51">
      <c r="A82" s="43" t="s">
        <v>108</v>
      </c>
      <c r="B82" s="44"/>
      <c r="C82" s="45" t="s">
        <v>16</v>
      </c>
      <c r="D82" s="46" t="s">
        <v>18</v>
      </c>
      <c r="E82" s="60">
        <v>13</v>
      </c>
      <c r="F82" s="49" t="s">
        <v>109</v>
      </c>
      <c r="G82" s="46"/>
      <c r="H82" s="42">
        <v>500</v>
      </c>
    </row>
    <row r="83" spans="1:8" ht="46.5" customHeight="1">
      <c r="A83" s="43" t="s">
        <v>110</v>
      </c>
      <c r="B83" s="44"/>
      <c r="C83" s="45" t="s">
        <v>16</v>
      </c>
      <c r="D83" s="46" t="s">
        <v>18</v>
      </c>
      <c r="E83" s="60">
        <v>13</v>
      </c>
      <c r="F83" s="49" t="s">
        <v>111</v>
      </c>
      <c r="G83" s="46"/>
      <c r="H83" s="42">
        <v>500</v>
      </c>
    </row>
    <row r="84" spans="1:8" ht="33.75" customHeight="1">
      <c r="A84" s="43" t="s">
        <v>112</v>
      </c>
      <c r="B84" s="44"/>
      <c r="C84" s="45" t="s">
        <v>16</v>
      </c>
      <c r="D84" s="46" t="s">
        <v>18</v>
      </c>
      <c r="E84" s="60">
        <v>13</v>
      </c>
      <c r="F84" s="49" t="s">
        <v>113</v>
      </c>
      <c r="G84" s="46"/>
      <c r="H84" s="42">
        <v>500</v>
      </c>
    </row>
    <row r="85" spans="1:8" ht="33.75" customHeight="1">
      <c r="A85" s="43" t="s">
        <v>88</v>
      </c>
      <c r="B85" s="44"/>
      <c r="C85" s="45" t="s">
        <v>16</v>
      </c>
      <c r="D85" s="46" t="s">
        <v>18</v>
      </c>
      <c r="E85" s="60">
        <v>13</v>
      </c>
      <c r="F85" s="49" t="s">
        <v>113</v>
      </c>
      <c r="G85" s="46" t="s">
        <v>38</v>
      </c>
      <c r="H85" s="42">
        <v>500</v>
      </c>
    </row>
    <row r="86" spans="1:8" ht="21.75" customHeight="1">
      <c r="A86" s="61" t="s">
        <v>114</v>
      </c>
      <c r="B86" s="27" t="s">
        <v>16</v>
      </c>
      <c r="C86" s="28" t="s">
        <v>16</v>
      </c>
      <c r="D86" s="31" t="s">
        <v>18</v>
      </c>
      <c r="E86" s="31" t="s">
        <v>70</v>
      </c>
      <c r="F86" s="62" t="s">
        <v>115</v>
      </c>
      <c r="G86" s="46"/>
      <c r="H86" s="32">
        <v>1335219.6</v>
      </c>
    </row>
    <row r="87" spans="1:8" ht="29.25" customHeight="1">
      <c r="A87" s="41" t="s">
        <v>116</v>
      </c>
      <c r="B87" s="27" t="s">
        <v>16</v>
      </c>
      <c r="C87" s="28" t="s">
        <v>16</v>
      </c>
      <c r="D87" s="37" t="s">
        <v>18</v>
      </c>
      <c r="E87" s="37" t="s">
        <v>70</v>
      </c>
      <c r="F87" s="60" t="s">
        <v>117</v>
      </c>
      <c r="G87" s="46"/>
      <c r="H87" s="42">
        <v>1335219.6</v>
      </c>
    </row>
    <row r="88" spans="1:8" ht="29.25" customHeight="1">
      <c r="A88" s="41" t="s">
        <v>118</v>
      </c>
      <c r="B88" s="27" t="s">
        <v>18</v>
      </c>
      <c r="C88" s="28" t="s">
        <v>16</v>
      </c>
      <c r="D88" s="37" t="s">
        <v>70</v>
      </c>
      <c r="E88" s="37" t="s">
        <v>70</v>
      </c>
      <c r="F88" s="60" t="s">
        <v>119</v>
      </c>
      <c r="G88" s="46"/>
      <c r="H88" s="42">
        <v>53365.01</v>
      </c>
    </row>
    <row r="89" spans="1:8" ht="51">
      <c r="A89" s="41" t="s">
        <v>29</v>
      </c>
      <c r="B89" s="27" t="s">
        <v>18</v>
      </c>
      <c r="C89" s="28" t="s">
        <v>16</v>
      </c>
      <c r="D89" s="37" t="s">
        <v>70</v>
      </c>
      <c r="E89" s="37" t="s">
        <v>70</v>
      </c>
      <c r="F89" s="60" t="s">
        <v>119</v>
      </c>
      <c r="G89" s="46" t="s">
        <v>30</v>
      </c>
      <c r="H89" s="42">
        <v>53365.01</v>
      </c>
    </row>
    <row r="90" spans="1:8" ht="25.5">
      <c r="A90" s="41" t="s">
        <v>120</v>
      </c>
      <c r="B90" s="36" t="s">
        <v>16</v>
      </c>
      <c r="C90" s="13" t="s">
        <v>16</v>
      </c>
      <c r="D90" s="37" t="s">
        <v>18</v>
      </c>
      <c r="E90" s="37" t="s">
        <v>70</v>
      </c>
      <c r="F90" s="60" t="s">
        <v>121</v>
      </c>
      <c r="G90" s="46"/>
      <c r="H90" s="42">
        <v>1251854.59</v>
      </c>
    </row>
    <row r="91" spans="1:8" ht="51">
      <c r="A91" s="41" t="s">
        <v>29</v>
      </c>
      <c r="B91" s="36"/>
      <c r="C91" s="13" t="s">
        <v>16</v>
      </c>
      <c r="D91" s="37" t="s">
        <v>18</v>
      </c>
      <c r="E91" s="37" t="s">
        <v>70</v>
      </c>
      <c r="F91" s="60" t="s">
        <v>121</v>
      </c>
      <c r="G91" s="46" t="s">
        <v>30</v>
      </c>
      <c r="H91" s="42">
        <v>475043</v>
      </c>
    </row>
    <row r="92" spans="1:8" ht="25.5">
      <c r="A92" s="41" t="s">
        <v>88</v>
      </c>
      <c r="B92" s="44" t="s">
        <v>16</v>
      </c>
      <c r="C92" s="45" t="s">
        <v>16</v>
      </c>
      <c r="D92" s="46" t="s">
        <v>18</v>
      </c>
      <c r="E92" s="60">
        <v>13</v>
      </c>
      <c r="F92" s="60" t="s">
        <v>121</v>
      </c>
      <c r="G92" s="46" t="s">
        <v>38</v>
      </c>
      <c r="H92" s="42">
        <v>754869.59</v>
      </c>
    </row>
    <row r="93" spans="1:8" ht="15" hidden="1">
      <c r="A93" s="41" t="s">
        <v>50</v>
      </c>
      <c r="B93" s="44" t="s">
        <v>16</v>
      </c>
      <c r="C93" s="45"/>
      <c r="D93" s="46" t="s">
        <v>18</v>
      </c>
      <c r="E93" s="60">
        <v>13</v>
      </c>
      <c r="F93" s="60" t="s">
        <v>122</v>
      </c>
      <c r="G93" s="46" t="s">
        <v>51</v>
      </c>
      <c r="H93" s="42"/>
    </row>
    <row r="94" spans="1:8" ht="15" hidden="1">
      <c r="A94" s="41"/>
      <c r="B94" s="44"/>
      <c r="C94" s="45"/>
      <c r="D94" s="46"/>
      <c r="E94" s="60"/>
      <c r="F94" s="60"/>
      <c r="G94" s="46"/>
      <c r="H94" s="63"/>
    </row>
    <row r="95" spans="1:8" ht="51.75" hidden="1">
      <c r="A95" s="64" t="s">
        <v>123</v>
      </c>
      <c r="B95" s="36" t="s">
        <v>16</v>
      </c>
      <c r="C95" s="13"/>
      <c r="D95" s="46" t="s">
        <v>18</v>
      </c>
      <c r="E95" s="60">
        <v>13</v>
      </c>
      <c r="F95" s="38" t="s">
        <v>124</v>
      </c>
      <c r="G95" s="46"/>
      <c r="H95" s="63"/>
    </row>
    <row r="96" spans="1:8" ht="15" hidden="1">
      <c r="A96" s="64" t="s">
        <v>125</v>
      </c>
      <c r="B96" s="36" t="s">
        <v>16</v>
      </c>
      <c r="C96" s="13"/>
      <c r="D96" s="46" t="s">
        <v>18</v>
      </c>
      <c r="E96" s="60">
        <v>13</v>
      </c>
      <c r="F96" s="38" t="s">
        <v>126</v>
      </c>
      <c r="G96" s="46"/>
      <c r="H96" s="63"/>
    </row>
    <row r="97" spans="1:8" ht="15" hidden="1">
      <c r="A97" s="41" t="s">
        <v>48</v>
      </c>
      <c r="B97" s="36" t="s">
        <v>16</v>
      </c>
      <c r="C97" s="13"/>
      <c r="D97" s="46" t="s">
        <v>18</v>
      </c>
      <c r="E97" s="60">
        <v>13</v>
      </c>
      <c r="F97" s="38" t="s">
        <v>124</v>
      </c>
      <c r="G97" s="46" t="s">
        <v>38</v>
      </c>
      <c r="H97" s="63"/>
    </row>
    <row r="98" spans="1:8" ht="15" hidden="1">
      <c r="A98" s="41"/>
      <c r="B98" s="36"/>
      <c r="C98" s="13"/>
      <c r="D98" s="46"/>
      <c r="E98" s="60"/>
      <c r="F98" s="60"/>
      <c r="G98" s="46"/>
      <c r="H98" s="42"/>
    </row>
    <row r="99" spans="1:8" ht="15">
      <c r="A99" s="41" t="s">
        <v>50</v>
      </c>
      <c r="B99" s="36"/>
      <c r="C99" s="13" t="s">
        <v>16</v>
      </c>
      <c r="D99" s="46" t="s">
        <v>18</v>
      </c>
      <c r="E99" s="60">
        <v>13</v>
      </c>
      <c r="F99" s="60" t="s">
        <v>121</v>
      </c>
      <c r="G99" s="46" t="s">
        <v>51</v>
      </c>
      <c r="H99" s="42">
        <v>21942</v>
      </c>
    </row>
    <row r="100" spans="1:8" ht="25.5">
      <c r="A100" s="61" t="s">
        <v>127</v>
      </c>
      <c r="B100" s="27"/>
      <c r="C100" s="28" t="s">
        <v>16</v>
      </c>
      <c r="D100" s="54" t="s">
        <v>18</v>
      </c>
      <c r="E100" s="62">
        <v>13</v>
      </c>
      <c r="F100" s="62" t="s">
        <v>128</v>
      </c>
      <c r="G100" s="54"/>
      <c r="H100" s="32">
        <v>30000</v>
      </c>
    </row>
    <row r="101" spans="1:8" ht="25.5">
      <c r="A101" s="43" t="s">
        <v>88</v>
      </c>
      <c r="B101" s="36"/>
      <c r="C101" s="13" t="s">
        <v>16</v>
      </c>
      <c r="D101" s="46" t="s">
        <v>18</v>
      </c>
      <c r="E101" s="60">
        <v>13</v>
      </c>
      <c r="F101" s="60" t="s">
        <v>128</v>
      </c>
      <c r="G101" s="46" t="s">
        <v>38</v>
      </c>
      <c r="H101" s="42">
        <v>30000</v>
      </c>
    </row>
    <row r="102" spans="1:8" ht="27.75" customHeight="1" hidden="1">
      <c r="A102" s="43"/>
      <c r="B102" s="36"/>
      <c r="C102" s="13"/>
      <c r="D102" s="46"/>
      <c r="E102" s="60"/>
      <c r="F102" s="38"/>
      <c r="G102" s="46"/>
      <c r="H102" s="42"/>
    </row>
    <row r="103" spans="1:8" ht="15" hidden="1">
      <c r="A103" s="41"/>
      <c r="B103" s="36"/>
      <c r="C103" s="13"/>
      <c r="D103" s="46"/>
      <c r="E103" s="60"/>
      <c r="F103" s="38"/>
      <c r="G103" s="46"/>
      <c r="H103" s="42"/>
    </row>
    <row r="104" spans="1:8" ht="15" hidden="1">
      <c r="A104" s="41"/>
      <c r="B104" s="36"/>
      <c r="C104" s="13"/>
      <c r="D104" s="46"/>
      <c r="E104" s="60"/>
      <c r="F104" s="60"/>
      <c r="G104" s="46"/>
      <c r="H104" s="42"/>
    </row>
    <row r="105" spans="1:8" ht="15">
      <c r="A105" s="26" t="s">
        <v>129</v>
      </c>
      <c r="B105" s="27" t="s">
        <v>16</v>
      </c>
      <c r="C105" s="28" t="s">
        <v>16</v>
      </c>
      <c r="D105" s="31" t="s">
        <v>23</v>
      </c>
      <c r="E105" s="31"/>
      <c r="F105" s="55"/>
      <c r="G105" s="31"/>
      <c r="H105" s="32">
        <v>77818</v>
      </c>
    </row>
    <row r="106" spans="1:8" ht="15">
      <c r="A106" s="26" t="s">
        <v>130</v>
      </c>
      <c r="B106" s="27" t="s">
        <v>16</v>
      </c>
      <c r="C106" s="28" t="s">
        <v>16</v>
      </c>
      <c r="D106" s="31" t="s">
        <v>23</v>
      </c>
      <c r="E106" s="31" t="s">
        <v>131</v>
      </c>
      <c r="F106" s="55"/>
      <c r="G106" s="31"/>
      <c r="H106" s="32">
        <v>77818</v>
      </c>
    </row>
    <row r="107" spans="1:8" ht="25.5">
      <c r="A107" s="41" t="s">
        <v>132</v>
      </c>
      <c r="B107" s="36" t="s">
        <v>16</v>
      </c>
      <c r="C107" s="13" t="s">
        <v>16</v>
      </c>
      <c r="D107" s="39" t="s">
        <v>23</v>
      </c>
      <c r="E107" s="39" t="s">
        <v>131</v>
      </c>
      <c r="F107" s="49" t="s">
        <v>115</v>
      </c>
      <c r="G107" s="39"/>
      <c r="H107" s="42">
        <v>77818</v>
      </c>
    </row>
    <row r="108" spans="1:8" ht="25.5">
      <c r="A108" s="41" t="s">
        <v>116</v>
      </c>
      <c r="B108" s="36" t="s">
        <v>16</v>
      </c>
      <c r="C108" s="13" t="s">
        <v>16</v>
      </c>
      <c r="D108" s="37" t="s">
        <v>23</v>
      </c>
      <c r="E108" s="37" t="s">
        <v>131</v>
      </c>
      <c r="F108" s="49" t="s">
        <v>117</v>
      </c>
      <c r="G108" s="39"/>
      <c r="H108" s="42">
        <v>77818</v>
      </c>
    </row>
    <row r="109" spans="1:8" ht="26.25">
      <c r="A109" s="35" t="s">
        <v>133</v>
      </c>
      <c r="B109" s="36" t="s">
        <v>16</v>
      </c>
      <c r="C109" s="13" t="s">
        <v>16</v>
      </c>
      <c r="D109" s="37" t="s">
        <v>23</v>
      </c>
      <c r="E109" s="37" t="s">
        <v>131</v>
      </c>
      <c r="F109" s="49" t="s">
        <v>134</v>
      </c>
      <c r="G109" s="39"/>
      <c r="H109" s="42">
        <v>77818</v>
      </c>
    </row>
    <row r="110" spans="1:8" ht="51">
      <c r="A110" s="41" t="s">
        <v>29</v>
      </c>
      <c r="B110" s="36" t="s">
        <v>16</v>
      </c>
      <c r="C110" s="13" t="s">
        <v>16</v>
      </c>
      <c r="D110" s="37" t="s">
        <v>23</v>
      </c>
      <c r="E110" s="37" t="s">
        <v>131</v>
      </c>
      <c r="F110" s="49" t="s">
        <v>134</v>
      </c>
      <c r="G110" s="39" t="s">
        <v>30</v>
      </c>
      <c r="H110" s="42">
        <v>77818</v>
      </c>
    </row>
    <row r="111" spans="1:8" ht="15" hidden="1">
      <c r="A111" s="41" t="s">
        <v>48</v>
      </c>
      <c r="B111" s="36" t="s">
        <v>16</v>
      </c>
      <c r="C111" s="13"/>
      <c r="D111" s="39" t="s">
        <v>23</v>
      </c>
      <c r="E111" s="39" t="s">
        <v>131</v>
      </c>
      <c r="F111" s="38" t="s">
        <v>135</v>
      </c>
      <c r="G111" s="46" t="s">
        <v>38</v>
      </c>
      <c r="H111" s="63"/>
    </row>
    <row r="112" spans="1:8" ht="15" hidden="1">
      <c r="A112" s="26" t="s">
        <v>136</v>
      </c>
      <c r="B112" s="27" t="s">
        <v>16</v>
      </c>
      <c r="C112" s="28"/>
      <c r="D112" s="31" t="s">
        <v>23</v>
      </c>
      <c r="E112" s="31" t="s">
        <v>32</v>
      </c>
      <c r="F112" s="55"/>
      <c r="G112" s="31"/>
      <c r="H112" s="63"/>
    </row>
    <row r="113" spans="1:8" ht="33" customHeight="1" hidden="1">
      <c r="A113" s="35" t="s">
        <v>137</v>
      </c>
      <c r="B113" s="36" t="s">
        <v>16</v>
      </c>
      <c r="C113" s="13"/>
      <c r="D113" s="37" t="s">
        <v>23</v>
      </c>
      <c r="E113" s="37" t="s">
        <v>32</v>
      </c>
      <c r="F113" s="38" t="s">
        <v>138</v>
      </c>
      <c r="G113" s="39"/>
      <c r="H113" s="63"/>
    </row>
    <row r="114" spans="1:8" ht="26.25" hidden="1">
      <c r="A114" s="35" t="s">
        <v>139</v>
      </c>
      <c r="B114" s="36" t="s">
        <v>16</v>
      </c>
      <c r="C114" s="13"/>
      <c r="D114" s="37" t="s">
        <v>23</v>
      </c>
      <c r="E114" s="37" t="s">
        <v>32</v>
      </c>
      <c r="F114" s="38" t="s">
        <v>140</v>
      </c>
      <c r="G114" s="39"/>
      <c r="H114" s="63"/>
    </row>
    <row r="115" spans="1:8" ht="15" hidden="1">
      <c r="A115" s="41" t="s">
        <v>48</v>
      </c>
      <c r="B115" s="36" t="s">
        <v>16</v>
      </c>
      <c r="C115" s="13"/>
      <c r="D115" s="37" t="s">
        <v>23</v>
      </c>
      <c r="E115" s="37" t="s">
        <v>32</v>
      </c>
      <c r="F115" s="38" t="s">
        <v>140</v>
      </c>
      <c r="G115" s="46" t="s">
        <v>38</v>
      </c>
      <c r="H115" s="65"/>
    </row>
    <row r="116" spans="1:8" ht="15" hidden="1">
      <c r="A116" s="41" t="s">
        <v>141</v>
      </c>
      <c r="B116" s="36" t="s">
        <v>16</v>
      </c>
      <c r="C116" s="13"/>
      <c r="D116" s="37" t="s">
        <v>23</v>
      </c>
      <c r="E116" s="37" t="s">
        <v>32</v>
      </c>
      <c r="F116" s="38" t="s">
        <v>140</v>
      </c>
      <c r="G116" s="46" t="s">
        <v>142</v>
      </c>
      <c r="H116" s="63"/>
    </row>
    <row r="117" spans="1:8" ht="15" hidden="1">
      <c r="A117" s="41" t="s">
        <v>143</v>
      </c>
      <c r="B117" s="36" t="s">
        <v>16</v>
      </c>
      <c r="C117" s="13"/>
      <c r="D117" s="37" t="s">
        <v>23</v>
      </c>
      <c r="E117" s="37" t="s">
        <v>32</v>
      </c>
      <c r="F117" s="38" t="s">
        <v>140</v>
      </c>
      <c r="G117" s="46" t="s">
        <v>144</v>
      </c>
      <c r="H117" s="63"/>
    </row>
    <row r="118" spans="1:8" ht="15.75" customHeight="1">
      <c r="A118" s="26" t="s">
        <v>145</v>
      </c>
      <c r="B118" s="27" t="s">
        <v>16</v>
      </c>
      <c r="C118" s="28" t="s">
        <v>16</v>
      </c>
      <c r="D118" s="29" t="s">
        <v>131</v>
      </c>
      <c r="E118" s="29"/>
      <c r="F118" s="30"/>
      <c r="G118" s="31"/>
      <c r="H118" s="40">
        <v>147988</v>
      </c>
    </row>
    <row r="119" spans="1:8" ht="24.75" customHeight="1" hidden="1">
      <c r="A119" s="35" t="s">
        <v>146</v>
      </c>
      <c r="B119" s="27"/>
      <c r="C119" s="28"/>
      <c r="D119" s="37" t="s">
        <v>131</v>
      </c>
      <c r="E119" s="37" t="s">
        <v>147</v>
      </c>
      <c r="F119" s="38"/>
      <c r="G119" s="39"/>
      <c r="H119" s="40"/>
    </row>
    <row r="120" spans="1:8" ht="54" customHeight="1" hidden="1">
      <c r="A120" s="35" t="s">
        <v>148</v>
      </c>
      <c r="B120" s="27" t="s">
        <v>16</v>
      </c>
      <c r="C120" s="28"/>
      <c r="D120" s="37" t="s">
        <v>131</v>
      </c>
      <c r="E120" s="37" t="s">
        <v>147</v>
      </c>
      <c r="F120" s="38" t="s">
        <v>149</v>
      </c>
      <c r="G120" s="31"/>
      <c r="H120" s="40"/>
    </row>
    <row r="121" spans="1:8" ht="28.5" customHeight="1" hidden="1">
      <c r="A121" s="35" t="s">
        <v>54</v>
      </c>
      <c r="B121" s="36" t="s">
        <v>16</v>
      </c>
      <c r="C121" s="13"/>
      <c r="D121" s="37" t="s">
        <v>131</v>
      </c>
      <c r="E121" s="37" t="s">
        <v>147</v>
      </c>
      <c r="F121" s="66" t="s">
        <v>55</v>
      </c>
      <c r="G121" s="39"/>
      <c r="H121" s="40"/>
    </row>
    <row r="122" spans="1:8" ht="30" customHeight="1" hidden="1">
      <c r="A122" s="67" t="s">
        <v>150</v>
      </c>
      <c r="B122" s="36" t="s">
        <v>16</v>
      </c>
      <c r="C122" s="13"/>
      <c r="D122" s="37" t="s">
        <v>131</v>
      </c>
      <c r="E122" s="37" t="s">
        <v>147</v>
      </c>
      <c r="F122" s="66">
        <v>8710000</v>
      </c>
      <c r="G122" s="39"/>
      <c r="H122" s="40"/>
    </row>
    <row r="123" spans="1:8" ht="30.75" customHeight="1" hidden="1">
      <c r="A123" s="35" t="s">
        <v>103</v>
      </c>
      <c r="B123" s="36"/>
      <c r="C123" s="13"/>
      <c r="D123" s="37" t="s">
        <v>131</v>
      </c>
      <c r="E123" s="37" t="s">
        <v>147</v>
      </c>
      <c r="F123" s="66" t="s">
        <v>151</v>
      </c>
      <c r="G123" s="39"/>
      <c r="H123" s="40"/>
    </row>
    <row r="124" spans="1:9" ht="26.25" customHeight="1" hidden="1">
      <c r="A124" s="43" t="s">
        <v>37</v>
      </c>
      <c r="B124" s="36" t="s">
        <v>16</v>
      </c>
      <c r="C124" s="13"/>
      <c r="D124" s="37" t="s">
        <v>131</v>
      </c>
      <c r="E124" s="37" t="s">
        <v>147</v>
      </c>
      <c r="F124" s="66" t="s">
        <v>152</v>
      </c>
      <c r="G124" s="46" t="s">
        <v>38</v>
      </c>
      <c r="H124" s="40"/>
      <c r="I124" s="68"/>
    </row>
    <row r="125" spans="1:9" ht="16.5" customHeight="1" hidden="1">
      <c r="A125" s="41" t="s">
        <v>141</v>
      </c>
      <c r="B125" s="36" t="s">
        <v>16</v>
      </c>
      <c r="C125" s="13"/>
      <c r="D125" s="37" t="s">
        <v>131</v>
      </c>
      <c r="E125" s="37" t="s">
        <v>147</v>
      </c>
      <c r="F125" s="38" t="s">
        <v>153</v>
      </c>
      <c r="G125" s="46" t="s">
        <v>142</v>
      </c>
      <c r="H125" s="42"/>
      <c r="I125" s="68"/>
    </row>
    <row r="126" spans="1:9" ht="15.75" customHeight="1" hidden="1">
      <c r="A126" s="41" t="s">
        <v>143</v>
      </c>
      <c r="B126" s="36" t="s">
        <v>16</v>
      </c>
      <c r="C126" s="13"/>
      <c r="D126" s="37" t="s">
        <v>131</v>
      </c>
      <c r="E126" s="37" t="s">
        <v>147</v>
      </c>
      <c r="F126" s="38" t="s">
        <v>153</v>
      </c>
      <c r="G126" s="46" t="s">
        <v>144</v>
      </c>
      <c r="H126" s="42"/>
      <c r="I126" s="68"/>
    </row>
    <row r="127" spans="1:9" ht="27.75" customHeight="1" hidden="1">
      <c r="A127" s="35" t="s">
        <v>33</v>
      </c>
      <c r="B127" s="36"/>
      <c r="C127" s="13"/>
      <c r="D127" s="37" t="s">
        <v>131</v>
      </c>
      <c r="E127" s="37" t="s">
        <v>147</v>
      </c>
      <c r="F127" s="38" t="s">
        <v>52</v>
      </c>
      <c r="G127" s="46"/>
      <c r="H127" s="42"/>
      <c r="I127" s="68"/>
    </row>
    <row r="128" spans="1:9" ht="27.75" customHeight="1" hidden="1">
      <c r="A128" s="35" t="s">
        <v>54</v>
      </c>
      <c r="B128" s="36"/>
      <c r="C128" s="13"/>
      <c r="D128" s="37" t="s">
        <v>131</v>
      </c>
      <c r="E128" s="37" t="s">
        <v>147</v>
      </c>
      <c r="F128" s="38" t="s">
        <v>55</v>
      </c>
      <c r="G128" s="46"/>
      <c r="H128" s="42"/>
      <c r="I128" s="68"/>
    </row>
    <row r="129" spans="1:9" ht="27.75" customHeight="1" hidden="1">
      <c r="A129" s="35" t="s">
        <v>103</v>
      </c>
      <c r="B129" s="36"/>
      <c r="C129" s="13"/>
      <c r="D129" s="37" t="s">
        <v>131</v>
      </c>
      <c r="E129" s="37" t="s">
        <v>147</v>
      </c>
      <c r="F129" s="38" t="s">
        <v>105</v>
      </c>
      <c r="G129" s="46"/>
      <c r="H129" s="42"/>
      <c r="I129" s="68"/>
    </row>
    <row r="130" spans="1:9" ht="21" customHeight="1" hidden="1">
      <c r="A130" s="43" t="s">
        <v>37</v>
      </c>
      <c r="B130" s="36"/>
      <c r="C130" s="13"/>
      <c r="D130" s="37" t="s">
        <v>131</v>
      </c>
      <c r="E130" s="37" t="s">
        <v>147</v>
      </c>
      <c r="F130" s="38" t="s">
        <v>105</v>
      </c>
      <c r="G130" s="46" t="s">
        <v>38</v>
      </c>
      <c r="H130" s="42"/>
      <c r="I130" s="68"/>
    </row>
    <row r="131" spans="1:9" ht="39.75" customHeight="1">
      <c r="A131" s="26" t="s">
        <v>154</v>
      </c>
      <c r="B131" s="36"/>
      <c r="C131" s="13" t="s">
        <v>16</v>
      </c>
      <c r="D131" s="37" t="s">
        <v>131</v>
      </c>
      <c r="E131" s="37" t="s">
        <v>147</v>
      </c>
      <c r="F131" s="38"/>
      <c r="G131" s="46"/>
      <c r="H131" s="42">
        <v>136000</v>
      </c>
      <c r="I131" s="68"/>
    </row>
    <row r="132" spans="1:9" ht="49.5" customHeight="1">
      <c r="A132" s="69" t="s">
        <v>155</v>
      </c>
      <c r="B132" s="36"/>
      <c r="C132" s="13" t="s">
        <v>16</v>
      </c>
      <c r="D132" s="37" t="s">
        <v>131</v>
      </c>
      <c r="E132" s="37" t="s">
        <v>147</v>
      </c>
      <c r="F132" s="38" t="s">
        <v>156</v>
      </c>
      <c r="G132" s="46"/>
      <c r="H132" s="42">
        <v>136000</v>
      </c>
      <c r="I132" s="68"/>
    </row>
    <row r="133" spans="1:9" ht="93" customHeight="1">
      <c r="A133" s="69" t="s">
        <v>157</v>
      </c>
      <c r="B133" s="36"/>
      <c r="C133" s="13" t="s">
        <v>16</v>
      </c>
      <c r="D133" s="37" t="s">
        <v>131</v>
      </c>
      <c r="E133" s="37" t="s">
        <v>147</v>
      </c>
      <c r="F133" s="38" t="s">
        <v>158</v>
      </c>
      <c r="G133" s="46"/>
      <c r="H133" s="42">
        <v>136000</v>
      </c>
      <c r="I133" s="68"/>
    </row>
    <row r="134" spans="1:9" ht="38.25" customHeight="1">
      <c r="A134" s="70" t="s">
        <v>159</v>
      </c>
      <c r="B134" s="36"/>
      <c r="C134" s="13" t="s">
        <v>16</v>
      </c>
      <c r="D134" s="37" t="s">
        <v>131</v>
      </c>
      <c r="E134" s="37" t="s">
        <v>147</v>
      </c>
      <c r="F134" s="38" t="s">
        <v>160</v>
      </c>
      <c r="G134" s="46"/>
      <c r="H134" s="42">
        <v>136000</v>
      </c>
      <c r="I134" s="68"/>
    </row>
    <row r="135" spans="1:9" ht="38.25" customHeight="1">
      <c r="A135" s="71" t="s">
        <v>161</v>
      </c>
      <c r="B135" s="36"/>
      <c r="C135" s="13" t="s">
        <v>16</v>
      </c>
      <c r="D135" s="37" t="s">
        <v>131</v>
      </c>
      <c r="E135" s="37" t="s">
        <v>147</v>
      </c>
      <c r="F135" s="38" t="s">
        <v>162</v>
      </c>
      <c r="G135" s="46"/>
      <c r="H135" s="42">
        <v>136000</v>
      </c>
      <c r="I135" s="68"/>
    </row>
    <row r="136" spans="1:9" ht="24.75" customHeight="1">
      <c r="A136" s="69" t="s">
        <v>88</v>
      </c>
      <c r="B136" s="36"/>
      <c r="C136" s="13" t="s">
        <v>16</v>
      </c>
      <c r="D136" s="37" t="s">
        <v>131</v>
      </c>
      <c r="E136" s="37" t="s">
        <v>147</v>
      </c>
      <c r="F136" s="38" t="s">
        <v>162</v>
      </c>
      <c r="G136" s="46" t="s">
        <v>38</v>
      </c>
      <c r="H136" s="42">
        <v>136000</v>
      </c>
      <c r="I136" s="68"/>
    </row>
    <row r="137" spans="1:9" ht="18" customHeight="1">
      <c r="A137" s="26" t="s">
        <v>163</v>
      </c>
      <c r="B137" s="36"/>
      <c r="C137" s="13" t="s">
        <v>16</v>
      </c>
      <c r="D137" s="37" t="s">
        <v>131</v>
      </c>
      <c r="E137" s="37" t="s">
        <v>164</v>
      </c>
      <c r="F137" s="38"/>
      <c r="G137" s="46"/>
      <c r="H137" s="42">
        <v>11988</v>
      </c>
      <c r="I137" s="68"/>
    </row>
    <row r="138" spans="1:9" ht="51.75" customHeight="1">
      <c r="A138" s="41" t="s">
        <v>155</v>
      </c>
      <c r="B138" s="36"/>
      <c r="C138" s="13" t="s">
        <v>16</v>
      </c>
      <c r="D138" s="37" t="s">
        <v>131</v>
      </c>
      <c r="E138" s="37" t="s">
        <v>164</v>
      </c>
      <c r="F138" s="49" t="s">
        <v>156</v>
      </c>
      <c r="G138" s="46"/>
      <c r="H138" s="42">
        <v>11988</v>
      </c>
      <c r="I138" s="68"/>
    </row>
    <row r="139" spans="1:9" ht="103.5" customHeight="1">
      <c r="A139" s="41" t="s">
        <v>157</v>
      </c>
      <c r="B139" s="36"/>
      <c r="C139" s="13" t="s">
        <v>16</v>
      </c>
      <c r="D139" s="37" t="s">
        <v>131</v>
      </c>
      <c r="E139" s="37" t="s">
        <v>164</v>
      </c>
      <c r="F139" s="49" t="s">
        <v>158</v>
      </c>
      <c r="G139" s="46"/>
      <c r="H139" s="42">
        <v>11988</v>
      </c>
      <c r="I139" s="68"/>
    </row>
    <row r="140" spans="1:9" ht="32.25" customHeight="1">
      <c r="A140" s="41" t="s">
        <v>165</v>
      </c>
      <c r="B140" s="36"/>
      <c r="C140" s="13" t="s">
        <v>16</v>
      </c>
      <c r="D140" s="37" t="s">
        <v>131</v>
      </c>
      <c r="E140" s="37" t="s">
        <v>164</v>
      </c>
      <c r="F140" s="49" t="s">
        <v>166</v>
      </c>
      <c r="G140" s="46"/>
      <c r="H140" s="42">
        <v>11988</v>
      </c>
      <c r="I140" s="68"/>
    </row>
    <row r="141" spans="1:9" ht="30" customHeight="1">
      <c r="A141" s="41" t="s">
        <v>167</v>
      </c>
      <c r="B141" s="36"/>
      <c r="C141" s="13" t="s">
        <v>16</v>
      </c>
      <c r="D141" s="37" t="s">
        <v>131</v>
      </c>
      <c r="E141" s="37" t="s">
        <v>168</v>
      </c>
      <c r="F141" s="49" t="s">
        <v>169</v>
      </c>
      <c r="G141" s="46"/>
      <c r="H141" s="42">
        <v>11988</v>
      </c>
      <c r="I141" s="68"/>
    </row>
    <row r="142" spans="1:9" ht="29.25" customHeight="1">
      <c r="A142" s="43" t="s">
        <v>88</v>
      </c>
      <c r="B142" s="36"/>
      <c r="C142" s="13" t="s">
        <v>16</v>
      </c>
      <c r="D142" s="37" t="s">
        <v>131</v>
      </c>
      <c r="E142" s="37" t="s">
        <v>168</v>
      </c>
      <c r="F142" s="49" t="s">
        <v>169</v>
      </c>
      <c r="G142" s="46" t="s">
        <v>38</v>
      </c>
      <c r="H142" s="42">
        <v>11988</v>
      </c>
      <c r="I142" s="68"/>
    </row>
    <row r="143" spans="1:8" ht="17.25" customHeight="1">
      <c r="A143" s="26" t="s">
        <v>170</v>
      </c>
      <c r="B143" s="27"/>
      <c r="C143" s="28" t="s">
        <v>16</v>
      </c>
      <c r="D143" s="29" t="s">
        <v>32</v>
      </c>
      <c r="E143" s="29"/>
      <c r="F143" s="30"/>
      <c r="G143" s="31"/>
      <c r="H143" s="40">
        <v>175000</v>
      </c>
    </row>
    <row r="144" spans="1:8" ht="14.25" customHeight="1">
      <c r="A144" s="35" t="s">
        <v>171</v>
      </c>
      <c r="B144" s="36"/>
      <c r="C144" s="13" t="s">
        <v>16</v>
      </c>
      <c r="D144" s="37" t="s">
        <v>32</v>
      </c>
      <c r="E144" s="37" t="s">
        <v>172</v>
      </c>
      <c r="F144" s="49"/>
      <c r="G144" s="39"/>
      <c r="H144" s="40">
        <v>175000</v>
      </c>
    </row>
    <row r="145" spans="1:8" ht="45" customHeight="1">
      <c r="A145" s="35" t="s">
        <v>173</v>
      </c>
      <c r="B145" s="36"/>
      <c r="C145" s="13" t="s">
        <v>16</v>
      </c>
      <c r="D145" s="37" t="s">
        <v>32</v>
      </c>
      <c r="E145" s="37" t="s">
        <v>172</v>
      </c>
      <c r="F145" s="38" t="s">
        <v>174</v>
      </c>
      <c r="G145" s="39"/>
      <c r="H145" s="40">
        <v>175000</v>
      </c>
    </row>
    <row r="146" spans="1:8" ht="60" customHeight="1">
      <c r="A146" s="35" t="s">
        <v>175</v>
      </c>
      <c r="B146" s="27"/>
      <c r="C146" s="28" t="s">
        <v>16</v>
      </c>
      <c r="D146" s="37" t="s">
        <v>32</v>
      </c>
      <c r="E146" s="37" t="s">
        <v>172</v>
      </c>
      <c r="F146" s="38" t="s">
        <v>176</v>
      </c>
      <c r="G146" s="39"/>
      <c r="H146" s="40">
        <v>175000</v>
      </c>
    </row>
    <row r="147" spans="1:8" ht="38.25">
      <c r="A147" s="43" t="s">
        <v>177</v>
      </c>
      <c r="B147" s="36"/>
      <c r="C147" s="13" t="s">
        <v>16</v>
      </c>
      <c r="D147" s="37" t="s">
        <v>32</v>
      </c>
      <c r="E147" s="37" t="s">
        <v>172</v>
      </c>
      <c r="F147" s="38" t="s">
        <v>178</v>
      </c>
      <c r="G147" s="46"/>
      <c r="H147" s="40">
        <v>145000</v>
      </c>
    </row>
    <row r="148" spans="1:8" ht="25.5">
      <c r="A148" s="72" t="s">
        <v>179</v>
      </c>
      <c r="B148" s="36"/>
      <c r="C148" s="13" t="s">
        <v>16</v>
      </c>
      <c r="D148" s="37" t="s">
        <v>32</v>
      </c>
      <c r="E148" s="37" t="s">
        <v>172</v>
      </c>
      <c r="F148" s="38" t="s">
        <v>180</v>
      </c>
      <c r="G148" s="46"/>
      <c r="H148" s="40">
        <v>145000</v>
      </c>
    </row>
    <row r="149" spans="1:8" ht="25.5">
      <c r="A149" s="43" t="s">
        <v>88</v>
      </c>
      <c r="B149" s="36"/>
      <c r="C149" s="13" t="s">
        <v>16</v>
      </c>
      <c r="D149" s="37" t="s">
        <v>32</v>
      </c>
      <c r="E149" s="37" t="s">
        <v>172</v>
      </c>
      <c r="F149" s="38" t="s">
        <v>180</v>
      </c>
      <c r="G149" s="46" t="s">
        <v>38</v>
      </c>
      <c r="H149" s="40">
        <v>145000</v>
      </c>
    </row>
    <row r="150" spans="1:8" ht="38.25">
      <c r="A150" s="43" t="s">
        <v>181</v>
      </c>
      <c r="B150" s="36"/>
      <c r="C150" s="13" t="s">
        <v>16</v>
      </c>
      <c r="D150" s="37" t="s">
        <v>32</v>
      </c>
      <c r="E150" s="37" t="s">
        <v>172</v>
      </c>
      <c r="F150" s="38" t="s">
        <v>182</v>
      </c>
      <c r="G150" s="46"/>
      <c r="H150" s="40">
        <v>30000</v>
      </c>
    </row>
    <row r="151" spans="1:8" ht="25.5">
      <c r="A151" s="43" t="s">
        <v>88</v>
      </c>
      <c r="B151" s="36"/>
      <c r="C151" s="13" t="s">
        <v>16</v>
      </c>
      <c r="D151" s="37" t="s">
        <v>32</v>
      </c>
      <c r="E151" s="37" t="s">
        <v>172</v>
      </c>
      <c r="F151" s="38" t="s">
        <v>182</v>
      </c>
      <c r="G151" s="46" t="s">
        <v>38</v>
      </c>
      <c r="H151" s="40">
        <v>30000</v>
      </c>
    </row>
    <row r="152" spans="1:8" ht="15">
      <c r="A152" s="26" t="s">
        <v>183</v>
      </c>
      <c r="B152" s="27" t="s">
        <v>16</v>
      </c>
      <c r="C152" s="28" t="s">
        <v>16</v>
      </c>
      <c r="D152" s="29" t="s">
        <v>184</v>
      </c>
      <c r="E152" s="29"/>
      <c r="F152" s="30"/>
      <c r="G152" s="31"/>
      <c r="H152" s="32">
        <v>390195</v>
      </c>
    </row>
    <row r="153" spans="1:8" ht="15" hidden="1">
      <c r="A153" s="26" t="s">
        <v>185</v>
      </c>
      <c r="B153" s="27" t="s">
        <v>16</v>
      </c>
      <c r="C153" s="28"/>
      <c r="D153" s="29" t="s">
        <v>184</v>
      </c>
      <c r="E153" s="29" t="s">
        <v>18</v>
      </c>
      <c r="F153" s="30"/>
      <c r="G153" s="31"/>
      <c r="H153" s="73"/>
    </row>
    <row r="154" spans="1:8" ht="15" hidden="1">
      <c r="A154" s="35" t="s">
        <v>186</v>
      </c>
      <c r="B154" s="36" t="s">
        <v>16</v>
      </c>
      <c r="C154" s="13"/>
      <c r="D154" s="39" t="s">
        <v>184</v>
      </c>
      <c r="E154" s="39" t="s">
        <v>18</v>
      </c>
      <c r="F154" s="49" t="s">
        <v>187</v>
      </c>
      <c r="G154" s="39"/>
      <c r="H154" s="63"/>
    </row>
    <row r="155" spans="1:8" ht="39" hidden="1">
      <c r="A155" s="74" t="s">
        <v>188</v>
      </c>
      <c r="B155" s="36" t="s">
        <v>16</v>
      </c>
      <c r="C155" s="13"/>
      <c r="D155" s="39" t="s">
        <v>184</v>
      </c>
      <c r="E155" s="39" t="s">
        <v>18</v>
      </c>
      <c r="F155" s="49" t="s">
        <v>189</v>
      </c>
      <c r="G155" s="39" t="s">
        <v>73</v>
      </c>
      <c r="H155" s="63"/>
    </row>
    <row r="156" spans="1:8" ht="15" hidden="1">
      <c r="A156" s="35" t="s">
        <v>190</v>
      </c>
      <c r="B156" s="36" t="s">
        <v>16</v>
      </c>
      <c r="C156" s="13"/>
      <c r="D156" s="39" t="s">
        <v>184</v>
      </c>
      <c r="E156" s="39" t="s">
        <v>18</v>
      </c>
      <c r="F156" s="49" t="s">
        <v>189</v>
      </c>
      <c r="G156" s="39" t="s">
        <v>191</v>
      </c>
      <c r="H156" s="63"/>
    </row>
    <row r="157" spans="1:8" ht="31.5" customHeight="1" hidden="1">
      <c r="A157" s="35" t="s">
        <v>192</v>
      </c>
      <c r="B157" s="36" t="s">
        <v>16</v>
      </c>
      <c r="C157" s="13"/>
      <c r="D157" s="37" t="s">
        <v>184</v>
      </c>
      <c r="E157" s="37" t="s">
        <v>18</v>
      </c>
      <c r="F157" s="38" t="s">
        <v>193</v>
      </c>
      <c r="G157" s="39"/>
      <c r="H157" s="63"/>
    </row>
    <row r="158" spans="1:8" ht="26.25" customHeight="1" hidden="1">
      <c r="A158" s="75" t="s">
        <v>194</v>
      </c>
      <c r="B158" s="36" t="s">
        <v>16</v>
      </c>
      <c r="C158" s="13"/>
      <c r="D158" s="37" t="s">
        <v>184</v>
      </c>
      <c r="E158" s="37" t="s">
        <v>18</v>
      </c>
      <c r="F158" s="38" t="s">
        <v>193</v>
      </c>
      <c r="G158" s="46" t="s">
        <v>195</v>
      </c>
      <c r="H158" s="63"/>
    </row>
    <row r="159" spans="1:8" ht="16.5" customHeight="1" hidden="1">
      <c r="A159" s="75" t="s">
        <v>196</v>
      </c>
      <c r="B159" s="36" t="s">
        <v>16</v>
      </c>
      <c r="C159" s="13"/>
      <c r="D159" s="37" t="s">
        <v>184</v>
      </c>
      <c r="E159" s="37" t="s">
        <v>18</v>
      </c>
      <c r="F159" s="38" t="s">
        <v>193</v>
      </c>
      <c r="G159" s="46" t="s">
        <v>197</v>
      </c>
      <c r="H159" s="63"/>
    </row>
    <row r="160" spans="1:8" ht="27.75" customHeight="1" hidden="1">
      <c r="A160" s="75" t="s">
        <v>198</v>
      </c>
      <c r="B160" s="36" t="s">
        <v>16</v>
      </c>
      <c r="C160" s="13"/>
      <c r="D160" s="37" t="s">
        <v>184</v>
      </c>
      <c r="E160" s="37" t="s">
        <v>18</v>
      </c>
      <c r="F160" s="38" t="s">
        <v>193</v>
      </c>
      <c r="G160" s="46" t="s">
        <v>199</v>
      </c>
      <c r="H160" s="63"/>
    </row>
    <row r="161" spans="1:8" s="77" customFormat="1" ht="26.25" hidden="1">
      <c r="A161" s="35" t="s">
        <v>200</v>
      </c>
      <c r="B161" s="36" t="s">
        <v>16</v>
      </c>
      <c r="C161" s="13"/>
      <c r="D161" s="37" t="s">
        <v>184</v>
      </c>
      <c r="E161" s="37" t="s">
        <v>18</v>
      </c>
      <c r="F161" s="49" t="s">
        <v>52</v>
      </c>
      <c r="G161" s="76"/>
      <c r="H161" s="63"/>
    </row>
    <row r="162" spans="1:8" s="77" customFormat="1" ht="26.25" hidden="1">
      <c r="A162" s="35" t="s">
        <v>201</v>
      </c>
      <c r="B162" s="36" t="s">
        <v>16</v>
      </c>
      <c r="C162" s="13"/>
      <c r="D162" s="37" t="s">
        <v>184</v>
      </c>
      <c r="E162" s="37" t="s">
        <v>18</v>
      </c>
      <c r="F162" s="49" t="s">
        <v>55</v>
      </c>
      <c r="G162" s="76"/>
      <c r="H162" s="63"/>
    </row>
    <row r="163" spans="1:8" s="77" customFormat="1" ht="25.5" hidden="1">
      <c r="A163" s="78" t="s">
        <v>202</v>
      </c>
      <c r="B163" s="36" t="s">
        <v>16</v>
      </c>
      <c r="C163" s="13"/>
      <c r="D163" s="37" t="s">
        <v>184</v>
      </c>
      <c r="E163" s="37" t="s">
        <v>18</v>
      </c>
      <c r="F163" s="49" t="s">
        <v>203</v>
      </c>
      <c r="G163" s="76"/>
      <c r="H163" s="63"/>
    </row>
    <row r="164" spans="1:8" s="77" customFormat="1" ht="15" hidden="1">
      <c r="A164" s="79" t="s">
        <v>48</v>
      </c>
      <c r="B164" s="36" t="s">
        <v>16</v>
      </c>
      <c r="C164" s="13"/>
      <c r="D164" s="37" t="s">
        <v>184</v>
      </c>
      <c r="E164" s="37" t="s">
        <v>18</v>
      </c>
      <c r="F164" s="49" t="s">
        <v>203</v>
      </c>
      <c r="G164" s="76" t="s">
        <v>38</v>
      </c>
      <c r="H164" s="63"/>
    </row>
    <row r="165" spans="1:8" ht="15" hidden="1">
      <c r="A165" s="26" t="s">
        <v>204</v>
      </c>
      <c r="B165" s="27" t="s">
        <v>16</v>
      </c>
      <c r="C165" s="28"/>
      <c r="D165" s="31" t="s">
        <v>184</v>
      </c>
      <c r="E165" s="31" t="s">
        <v>23</v>
      </c>
      <c r="F165" s="55"/>
      <c r="G165" s="31"/>
      <c r="H165" s="32"/>
    </row>
    <row r="166" spans="1:8" s="77" customFormat="1" ht="54" customHeight="1" hidden="1">
      <c r="A166" s="35" t="s">
        <v>205</v>
      </c>
      <c r="B166" s="36" t="s">
        <v>16</v>
      </c>
      <c r="C166" s="13"/>
      <c r="D166" s="37" t="s">
        <v>184</v>
      </c>
      <c r="E166" s="37" t="s">
        <v>23</v>
      </c>
      <c r="F166" s="38" t="s">
        <v>206</v>
      </c>
      <c r="G166" s="39"/>
      <c r="H166" s="42"/>
    </row>
    <row r="167" spans="1:8" s="77" customFormat="1" ht="29.25" customHeight="1" hidden="1">
      <c r="A167" s="35" t="s">
        <v>207</v>
      </c>
      <c r="B167" s="36" t="s">
        <v>16</v>
      </c>
      <c r="C167" s="13"/>
      <c r="D167" s="37" t="s">
        <v>184</v>
      </c>
      <c r="E167" s="37" t="s">
        <v>23</v>
      </c>
      <c r="F167" s="38" t="s">
        <v>208</v>
      </c>
      <c r="G167" s="39"/>
      <c r="H167" s="42"/>
    </row>
    <row r="168" spans="1:8" s="77" customFormat="1" ht="15" customHeight="1" hidden="1">
      <c r="A168" s="80" t="s">
        <v>125</v>
      </c>
      <c r="B168" s="36" t="s">
        <v>16</v>
      </c>
      <c r="C168" s="13"/>
      <c r="D168" s="37" t="s">
        <v>184</v>
      </c>
      <c r="E168" s="37" t="s">
        <v>23</v>
      </c>
      <c r="F168" s="38" t="s">
        <v>208</v>
      </c>
      <c r="G168" s="76" t="s">
        <v>209</v>
      </c>
      <c r="H168" s="42"/>
    </row>
    <row r="169" spans="1:8" s="84" customFormat="1" ht="15" customHeight="1" hidden="1">
      <c r="A169" s="81" t="s">
        <v>210</v>
      </c>
      <c r="B169" s="36" t="s">
        <v>16</v>
      </c>
      <c r="C169" s="13"/>
      <c r="D169" s="37" t="s">
        <v>184</v>
      </c>
      <c r="E169" s="37" t="s">
        <v>23</v>
      </c>
      <c r="F169" s="82" t="s">
        <v>211</v>
      </c>
      <c r="G169" s="83"/>
      <c r="H169" s="40"/>
    </row>
    <row r="170" spans="1:8" s="84" customFormat="1" ht="14.25" customHeight="1" hidden="1">
      <c r="A170" s="80" t="s">
        <v>125</v>
      </c>
      <c r="B170" s="36" t="s">
        <v>16</v>
      </c>
      <c r="C170" s="13"/>
      <c r="D170" s="37" t="s">
        <v>184</v>
      </c>
      <c r="E170" s="37" t="s">
        <v>23</v>
      </c>
      <c r="F170" s="38" t="s">
        <v>211</v>
      </c>
      <c r="G170" s="76" t="s">
        <v>209</v>
      </c>
      <c r="H170" s="40"/>
    </row>
    <row r="171" spans="1:8" s="77" customFormat="1" ht="27.75" customHeight="1" hidden="1">
      <c r="A171" s="35" t="s">
        <v>212</v>
      </c>
      <c r="B171" s="36" t="s">
        <v>16</v>
      </c>
      <c r="C171" s="13"/>
      <c r="D171" s="37" t="s">
        <v>184</v>
      </c>
      <c r="E171" s="37" t="s">
        <v>23</v>
      </c>
      <c r="F171" s="38" t="s">
        <v>213</v>
      </c>
      <c r="G171" s="39"/>
      <c r="H171" s="85"/>
    </row>
    <row r="172" spans="1:8" s="77" customFormat="1" ht="15.75" customHeight="1" hidden="1">
      <c r="A172" s="80" t="s">
        <v>125</v>
      </c>
      <c r="B172" s="36" t="s">
        <v>16</v>
      </c>
      <c r="C172" s="13"/>
      <c r="D172" s="37" t="s">
        <v>184</v>
      </c>
      <c r="E172" s="37" t="s">
        <v>23</v>
      </c>
      <c r="F172" s="38" t="s">
        <v>213</v>
      </c>
      <c r="G172" s="76" t="s">
        <v>209</v>
      </c>
      <c r="H172" s="42"/>
    </row>
    <row r="173" spans="1:8" s="77" customFormat="1" ht="26.25" customHeight="1" hidden="1">
      <c r="A173" s="35" t="s">
        <v>33</v>
      </c>
      <c r="B173" s="36" t="s">
        <v>16</v>
      </c>
      <c r="C173" s="13"/>
      <c r="D173" s="37" t="s">
        <v>184</v>
      </c>
      <c r="E173" s="37" t="s">
        <v>23</v>
      </c>
      <c r="F173" s="49" t="s">
        <v>52</v>
      </c>
      <c r="G173" s="86"/>
      <c r="H173" s="42"/>
    </row>
    <row r="174" spans="1:8" s="77" customFormat="1" ht="31.5" customHeight="1" hidden="1">
      <c r="A174" s="35" t="s">
        <v>54</v>
      </c>
      <c r="B174" s="36" t="s">
        <v>16</v>
      </c>
      <c r="C174" s="13"/>
      <c r="D174" s="37" t="s">
        <v>184</v>
      </c>
      <c r="E174" s="37" t="s">
        <v>23</v>
      </c>
      <c r="F174" s="49" t="s">
        <v>55</v>
      </c>
      <c r="G174" s="86"/>
      <c r="H174" s="42"/>
    </row>
    <row r="175" spans="1:8" s="77" customFormat="1" ht="69" customHeight="1" hidden="1">
      <c r="A175" s="87" t="s">
        <v>214</v>
      </c>
      <c r="B175" s="36" t="s">
        <v>16</v>
      </c>
      <c r="C175" s="13"/>
      <c r="D175" s="37" t="s">
        <v>184</v>
      </c>
      <c r="E175" s="37" t="s">
        <v>23</v>
      </c>
      <c r="F175" s="38" t="s">
        <v>215</v>
      </c>
      <c r="G175" s="76"/>
      <c r="H175" s="42"/>
    </row>
    <row r="176" spans="1:8" s="77" customFormat="1" ht="17.25" customHeight="1" hidden="1">
      <c r="A176" s="78" t="s">
        <v>50</v>
      </c>
      <c r="B176" s="36" t="s">
        <v>16</v>
      </c>
      <c r="C176" s="13"/>
      <c r="D176" s="37" t="s">
        <v>184</v>
      </c>
      <c r="E176" s="37" t="s">
        <v>23</v>
      </c>
      <c r="F176" s="38" t="s">
        <v>215</v>
      </c>
      <c r="G176" s="76" t="s">
        <v>51</v>
      </c>
      <c r="H176" s="42"/>
    </row>
    <row r="177" spans="1:8" s="77" customFormat="1" ht="25.5" customHeight="1" hidden="1">
      <c r="A177" s="88" t="s">
        <v>216</v>
      </c>
      <c r="B177" s="89" t="s">
        <v>16</v>
      </c>
      <c r="C177" s="90"/>
      <c r="D177" s="91" t="s">
        <v>184</v>
      </c>
      <c r="E177" s="91" t="s">
        <v>23</v>
      </c>
      <c r="F177" s="38" t="s">
        <v>217</v>
      </c>
      <c r="G177" s="86" t="s">
        <v>218</v>
      </c>
      <c r="H177" s="92"/>
    </row>
    <row r="178" spans="1:8" s="77" customFormat="1" ht="25.5" customHeight="1" hidden="1">
      <c r="A178" s="93"/>
      <c r="B178" s="89" t="s">
        <v>16</v>
      </c>
      <c r="C178" s="90"/>
      <c r="D178" s="91" t="s">
        <v>184</v>
      </c>
      <c r="E178" s="91" t="s">
        <v>23</v>
      </c>
      <c r="F178" s="38" t="s">
        <v>219</v>
      </c>
      <c r="G178" s="86" t="s">
        <v>220</v>
      </c>
      <c r="H178" s="92"/>
    </row>
    <row r="179" spans="1:8" s="77" customFormat="1" ht="25.5" customHeight="1" hidden="1">
      <c r="A179" s="88" t="s">
        <v>221</v>
      </c>
      <c r="B179" s="89" t="s">
        <v>16</v>
      </c>
      <c r="C179" s="90"/>
      <c r="D179" s="91" t="s">
        <v>184</v>
      </c>
      <c r="E179" s="91" t="s">
        <v>23</v>
      </c>
      <c r="F179" s="38" t="s">
        <v>222</v>
      </c>
      <c r="G179" s="86"/>
      <c r="H179" s="92"/>
    </row>
    <row r="180" spans="1:8" s="77" customFormat="1" ht="16.5" customHeight="1" hidden="1">
      <c r="A180" s="94" t="s">
        <v>48</v>
      </c>
      <c r="B180" s="89" t="s">
        <v>16</v>
      </c>
      <c r="C180" s="90"/>
      <c r="D180" s="91" t="s">
        <v>184</v>
      </c>
      <c r="E180" s="91" t="s">
        <v>23</v>
      </c>
      <c r="F180" s="38" t="s">
        <v>223</v>
      </c>
      <c r="G180" s="86" t="s">
        <v>38</v>
      </c>
      <c r="H180" s="92"/>
    </row>
    <row r="181" spans="1:8" s="77" customFormat="1" ht="17.25" customHeight="1" hidden="1">
      <c r="A181" s="94" t="s">
        <v>141</v>
      </c>
      <c r="B181" s="89" t="s">
        <v>16</v>
      </c>
      <c r="C181" s="90"/>
      <c r="D181" s="91" t="s">
        <v>184</v>
      </c>
      <c r="E181" s="91" t="s">
        <v>23</v>
      </c>
      <c r="F181" s="38" t="s">
        <v>224</v>
      </c>
      <c r="G181" s="86" t="s">
        <v>142</v>
      </c>
      <c r="H181" s="92"/>
    </row>
    <row r="182" spans="1:8" s="77" customFormat="1" ht="7.5" customHeight="1" hidden="1">
      <c r="A182" s="94" t="s">
        <v>143</v>
      </c>
      <c r="B182" s="89" t="s">
        <v>16</v>
      </c>
      <c r="C182" s="90"/>
      <c r="D182" s="91" t="s">
        <v>184</v>
      </c>
      <c r="E182" s="91" t="s">
        <v>23</v>
      </c>
      <c r="F182" s="38" t="s">
        <v>225</v>
      </c>
      <c r="G182" s="86" t="s">
        <v>144</v>
      </c>
      <c r="H182" s="92"/>
    </row>
    <row r="183" spans="1:8" s="77" customFormat="1" ht="50.25" customHeight="1" hidden="1">
      <c r="A183" s="94" t="s">
        <v>226</v>
      </c>
      <c r="B183" s="89"/>
      <c r="C183" s="90"/>
      <c r="D183" s="91" t="s">
        <v>184</v>
      </c>
      <c r="E183" s="91" t="s">
        <v>23</v>
      </c>
      <c r="F183" s="37" t="s">
        <v>227</v>
      </c>
      <c r="G183" s="86"/>
      <c r="H183" s="92"/>
    </row>
    <row r="184" spans="1:8" s="77" customFormat="1" ht="25.5" customHeight="1" hidden="1">
      <c r="A184" s="41" t="s">
        <v>228</v>
      </c>
      <c r="B184" s="89"/>
      <c r="C184" s="90"/>
      <c r="D184" s="91" t="s">
        <v>184</v>
      </c>
      <c r="E184" s="91" t="s">
        <v>23</v>
      </c>
      <c r="F184" s="37" t="s">
        <v>229</v>
      </c>
      <c r="G184" s="86"/>
      <c r="H184" s="92"/>
    </row>
    <row r="185" spans="1:8" s="77" customFormat="1" ht="27" customHeight="1" hidden="1">
      <c r="A185" s="41" t="s">
        <v>230</v>
      </c>
      <c r="B185" s="89"/>
      <c r="C185" s="90"/>
      <c r="D185" s="91" t="s">
        <v>184</v>
      </c>
      <c r="E185" s="91" t="s">
        <v>23</v>
      </c>
      <c r="F185" s="37" t="s">
        <v>229</v>
      </c>
      <c r="G185" s="86" t="s">
        <v>38</v>
      </c>
      <c r="H185" s="92"/>
    </row>
    <row r="186" spans="1:8" s="77" customFormat="1" ht="27" customHeight="1" hidden="1">
      <c r="A186" s="41" t="s">
        <v>228</v>
      </c>
      <c r="B186" s="89"/>
      <c r="C186" s="90"/>
      <c r="D186" s="91" t="s">
        <v>184</v>
      </c>
      <c r="E186" s="91" t="s">
        <v>23</v>
      </c>
      <c r="F186" s="37" t="s">
        <v>231</v>
      </c>
      <c r="G186" s="86"/>
      <c r="H186" s="92"/>
    </row>
    <row r="187" spans="1:8" s="77" customFormat="1" ht="27" customHeight="1" hidden="1">
      <c r="A187" s="41" t="s">
        <v>230</v>
      </c>
      <c r="B187" s="89"/>
      <c r="C187" s="90"/>
      <c r="D187" s="91" t="s">
        <v>184</v>
      </c>
      <c r="E187" s="91" t="s">
        <v>23</v>
      </c>
      <c r="F187" s="37" t="s">
        <v>231</v>
      </c>
      <c r="G187" s="86" t="s">
        <v>38</v>
      </c>
      <c r="H187" s="92"/>
    </row>
    <row r="188" spans="1:8" s="77" customFormat="1" ht="27" customHeight="1" hidden="1">
      <c r="A188" s="35" t="s">
        <v>33</v>
      </c>
      <c r="B188" s="89"/>
      <c r="C188" s="90"/>
      <c r="D188" s="91" t="s">
        <v>184</v>
      </c>
      <c r="E188" s="91" t="s">
        <v>23</v>
      </c>
      <c r="F188" s="37" t="s">
        <v>232</v>
      </c>
      <c r="G188" s="86"/>
      <c r="H188" s="92"/>
    </row>
    <row r="189" spans="1:8" s="77" customFormat="1" ht="27" customHeight="1" hidden="1">
      <c r="A189" s="35" t="s">
        <v>54</v>
      </c>
      <c r="B189" s="89"/>
      <c r="C189" s="90"/>
      <c r="D189" s="91" t="s">
        <v>184</v>
      </c>
      <c r="E189" s="91" t="s">
        <v>23</v>
      </c>
      <c r="F189" s="37" t="s">
        <v>233</v>
      </c>
      <c r="G189" s="86"/>
      <c r="H189" s="92"/>
    </row>
    <row r="190" spans="1:8" s="77" customFormat="1" ht="15.75" customHeight="1" hidden="1">
      <c r="A190" s="64" t="s">
        <v>234</v>
      </c>
      <c r="B190" s="36" t="s">
        <v>16</v>
      </c>
      <c r="C190" s="13"/>
      <c r="D190" s="39" t="s">
        <v>184</v>
      </c>
      <c r="E190" s="39" t="s">
        <v>23</v>
      </c>
      <c r="F190" s="37" t="s">
        <v>235</v>
      </c>
      <c r="G190" s="39"/>
      <c r="H190" s="42"/>
    </row>
    <row r="191" spans="1:8" s="77" customFormat="1" ht="25.5" hidden="1">
      <c r="A191" s="43" t="s">
        <v>37</v>
      </c>
      <c r="B191" s="36" t="s">
        <v>16</v>
      </c>
      <c r="C191" s="13"/>
      <c r="D191" s="39" t="s">
        <v>184</v>
      </c>
      <c r="E191" s="39" t="s">
        <v>23</v>
      </c>
      <c r="F191" s="37" t="s">
        <v>235</v>
      </c>
      <c r="G191" s="76" t="s">
        <v>38</v>
      </c>
      <c r="H191" s="42"/>
    </row>
    <row r="192" spans="1:8" s="77" customFormat="1" ht="15" hidden="1">
      <c r="A192" s="94" t="s">
        <v>48</v>
      </c>
      <c r="B192" s="89" t="s">
        <v>16</v>
      </c>
      <c r="C192" s="90"/>
      <c r="D192" s="95" t="s">
        <v>184</v>
      </c>
      <c r="E192" s="95" t="s">
        <v>23</v>
      </c>
      <c r="F192" s="96" t="s">
        <v>236</v>
      </c>
      <c r="G192" s="86" t="s">
        <v>38</v>
      </c>
      <c r="H192" s="97"/>
    </row>
    <row r="193" spans="1:8" s="77" customFormat="1" ht="15" hidden="1">
      <c r="A193" s="94" t="s">
        <v>141</v>
      </c>
      <c r="B193" s="89" t="s">
        <v>16</v>
      </c>
      <c r="C193" s="90"/>
      <c r="D193" s="95" t="s">
        <v>184</v>
      </c>
      <c r="E193" s="95" t="s">
        <v>23</v>
      </c>
      <c r="F193" s="96" t="s">
        <v>236</v>
      </c>
      <c r="G193" s="95" t="s">
        <v>142</v>
      </c>
      <c r="H193" s="97"/>
    </row>
    <row r="194" spans="1:8" s="77" customFormat="1" ht="15" hidden="1">
      <c r="A194" s="94" t="s">
        <v>143</v>
      </c>
      <c r="B194" s="89" t="s">
        <v>16</v>
      </c>
      <c r="C194" s="90"/>
      <c r="D194" s="95" t="s">
        <v>184</v>
      </c>
      <c r="E194" s="95" t="s">
        <v>23</v>
      </c>
      <c r="F194" s="96" t="s">
        <v>236</v>
      </c>
      <c r="G194" s="95" t="s">
        <v>144</v>
      </c>
      <c r="H194" s="97"/>
    </row>
    <row r="195" spans="1:8" s="77" customFormat="1" ht="15" hidden="1">
      <c r="A195" s="98" t="s">
        <v>190</v>
      </c>
      <c r="B195" s="89" t="s">
        <v>16</v>
      </c>
      <c r="C195" s="90"/>
      <c r="D195" s="95" t="s">
        <v>184</v>
      </c>
      <c r="E195" s="95" t="s">
        <v>23</v>
      </c>
      <c r="F195" s="99" t="s">
        <v>237</v>
      </c>
      <c r="G195" s="95" t="s">
        <v>191</v>
      </c>
      <c r="H195" s="97"/>
    </row>
    <row r="196" spans="1:8" s="77" customFormat="1" ht="39" hidden="1">
      <c r="A196" s="98" t="s">
        <v>238</v>
      </c>
      <c r="B196" s="89" t="s">
        <v>16</v>
      </c>
      <c r="C196" s="90"/>
      <c r="D196" s="95" t="s">
        <v>184</v>
      </c>
      <c r="E196" s="95" t="s">
        <v>23</v>
      </c>
      <c r="F196" s="99" t="s">
        <v>239</v>
      </c>
      <c r="G196" s="95" t="s">
        <v>73</v>
      </c>
      <c r="H196" s="97"/>
    </row>
    <row r="197" spans="1:8" s="77" customFormat="1" ht="15" hidden="1">
      <c r="A197" s="98" t="s">
        <v>190</v>
      </c>
      <c r="B197" s="89" t="s">
        <v>16</v>
      </c>
      <c r="C197" s="90"/>
      <c r="D197" s="95" t="s">
        <v>184</v>
      </c>
      <c r="E197" s="95" t="s">
        <v>23</v>
      </c>
      <c r="F197" s="99" t="s">
        <v>239</v>
      </c>
      <c r="G197" s="95" t="s">
        <v>191</v>
      </c>
      <c r="H197" s="97"/>
    </row>
    <row r="198" spans="1:8" s="77" customFormat="1" ht="51.75" hidden="1">
      <c r="A198" s="98" t="s">
        <v>240</v>
      </c>
      <c r="B198" s="89" t="s">
        <v>16</v>
      </c>
      <c r="C198" s="90"/>
      <c r="D198" s="95" t="s">
        <v>184</v>
      </c>
      <c r="E198" s="95" t="s">
        <v>23</v>
      </c>
      <c r="F198" s="99" t="s">
        <v>241</v>
      </c>
      <c r="G198" s="95" t="s">
        <v>73</v>
      </c>
      <c r="H198" s="97"/>
    </row>
    <row r="199" spans="1:8" s="77" customFormat="1" ht="15" hidden="1">
      <c r="A199" s="98" t="s">
        <v>190</v>
      </c>
      <c r="B199" s="89" t="s">
        <v>16</v>
      </c>
      <c r="C199" s="90"/>
      <c r="D199" s="95" t="s">
        <v>184</v>
      </c>
      <c r="E199" s="95" t="s">
        <v>23</v>
      </c>
      <c r="F199" s="99" t="s">
        <v>241</v>
      </c>
      <c r="G199" s="95" t="s">
        <v>191</v>
      </c>
      <c r="H199" s="97"/>
    </row>
    <row r="200" spans="1:8" s="77" customFormat="1" ht="39" hidden="1">
      <c r="A200" s="98" t="s">
        <v>242</v>
      </c>
      <c r="B200" s="89" t="s">
        <v>16</v>
      </c>
      <c r="C200" s="90"/>
      <c r="D200" s="95" t="s">
        <v>184</v>
      </c>
      <c r="E200" s="95" t="s">
        <v>23</v>
      </c>
      <c r="F200" s="99" t="s">
        <v>243</v>
      </c>
      <c r="G200" s="95" t="s">
        <v>73</v>
      </c>
      <c r="H200" s="97"/>
    </row>
    <row r="201" spans="1:8" s="77" customFormat="1" ht="15" hidden="1">
      <c r="A201" s="98" t="s">
        <v>190</v>
      </c>
      <c r="B201" s="89" t="s">
        <v>16</v>
      </c>
      <c r="C201" s="90"/>
      <c r="D201" s="95" t="s">
        <v>184</v>
      </c>
      <c r="E201" s="95" t="s">
        <v>23</v>
      </c>
      <c r="F201" s="99" t="s">
        <v>243</v>
      </c>
      <c r="G201" s="95" t="s">
        <v>191</v>
      </c>
      <c r="H201" s="97"/>
    </row>
    <row r="202" spans="1:8" s="77" customFormat="1" ht="15" hidden="1">
      <c r="A202" s="98" t="s">
        <v>234</v>
      </c>
      <c r="B202" s="89" t="s">
        <v>16</v>
      </c>
      <c r="C202" s="90"/>
      <c r="D202" s="95" t="s">
        <v>184</v>
      </c>
      <c r="E202" s="95" t="s">
        <v>23</v>
      </c>
      <c r="F202" s="99" t="s">
        <v>244</v>
      </c>
      <c r="G202" s="95"/>
      <c r="H202" s="97"/>
    </row>
    <row r="203" spans="1:8" s="77" customFormat="1" ht="25.5" hidden="1">
      <c r="A203" s="88" t="s">
        <v>245</v>
      </c>
      <c r="B203" s="89" t="s">
        <v>16</v>
      </c>
      <c r="C203" s="90"/>
      <c r="D203" s="91" t="s">
        <v>184</v>
      </c>
      <c r="E203" s="91" t="s">
        <v>23</v>
      </c>
      <c r="F203" s="96" t="s">
        <v>244</v>
      </c>
      <c r="G203" s="86" t="s">
        <v>195</v>
      </c>
      <c r="H203" s="97"/>
    </row>
    <row r="204" spans="1:8" s="77" customFormat="1" ht="15" hidden="1">
      <c r="A204" s="88" t="s">
        <v>196</v>
      </c>
      <c r="B204" s="89" t="s">
        <v>16</v>
      </c>
      <c r="C204" s="90"/>
      <c r="D204" s="91" t="s">
        <v>184</v>
      </c>
      <c r="E204" s="91" t="s">
        <v>23</v>
      </c>
      <c r="F204" s="96" t="s">
        <v>244</v>
      </c>
      <c r="G204" s="86" t="s">
        <v>197</v>
      </c>
      <c r="H204" s="97"/>
    </row>
    <row r="205" spans="1:8" s="77" customFormat="1" ht="38.25" hidden="1">
      <c r="A205" s="88" t="s">
        <v>198</v>
      </c>
      <c r="B205" s="89" t="s">
        <v>16</v>
      </c>
      <c r="C205" s="90"/>
      <c r="D205" s="91" t="s">
        <v>184</v>
      </c>
      <c r="E205" s="91" t="s">
        <v>23</v>
      </c>
      <c r="F205" s="96" t="s">
        <v>244</v>
      </c>
      <c r="G205" s="86" t="s">
        <v>199</v>
      </c>
      <c r="H205" s="97"/>
    </row>
    <row r="206" spans="1:8" s="77" customFormat="1" ht="15" hidden="1">
      <c r="A206" s="88" t="s">
        <v>246</v>
      </c>
      <c r="B206" s="89" t="s">
        <v>16</v>
      </c>
      <c r="C206" s="90"/>
      <c r="D206" s="91" t="s">
        <v>184</v>
      </c>
      <c r="E206" s="91" t="s">
        <v>23</v>
      </c>
      <c r="F206" s="96" t="s">
        <v>244</v>
      </c>
      <c r="G206" s="86" t="s">
        <v>220</v>
      </c>
      <c r="H206" s="97"/>
    </row>
    <row r="207" spans="1:8" s="77" customFormat="1" ht="15" hidden="1">
      <c r="A207" s="88"/>
      <c r="B207" s="89"/>
      <c r="C207" s="90"/>
      <c r="D207" s="91"/>
      <c r="E207" s="91"/>
      <c r="F207" s="96"/>
      <c r="G207" s="86"/>
      <c r="H207" s="92"/>
    </row>
    <row r="208" spans="1:8" s="77" customFormat="1" ht="27.75" customHeight="1" hidden="1">
      <c r="A208" s="88"/>
      <c r="B208" s="89"/>
      <c r="C208" s="90"/>
      <c r="D208" s="91"/>
      <c r="E208" s="91"/>
      <c r="F208" s="96"/>
      <c r="G208" s="86"/>
      <c r="H208" s="92"/>
    </row>
    <row r="209" spans="1:8" s="77" customFormat="1" ht="15" hidden="1">
      <c r="A209" s="88"/>
      <c r="B209" s="89"/>
      <c r="C209" s="90"/>
      <c r="D209" s="91"/>
      <c r="E209" s="91"/>
      <c r="F209" s="96"/>
      <c r="G209" s="86"/>
      <c r="H209" s="92"/>
    </row>
    <row r="210" spans="1:8" s="77" customFormat="1" ht="15" hidden="1">
      <c r="A210" s="88"/>
      <c r="B210" s="89"/>
      <c r="C210" s="90"/>
      <c r="D210" s="91"/>
      <c r="E210" s="91"/>
      <c r="F210" s="96"/>
      <c r="G210" s="86"/>
      <c r="H210" s="92"/>
    </row>
    <row r="211" spans="1:8" s="77" customFormat="1" ht="15" hidden="1">
      <c r="A211" s="41"/>
      <c r="B211" s="89"/>
      <c r="C211" s="90"/>
      <c r="D211" s="91"/>
      <c r="E211" s="91"/>
      <c r="F211" s="96"/>
      <c r="G211" s="86"/>
      <c r="H211" s="92"/>
    </row>
    <row r="212" spans="1:8" s="77" customFormat="1" ht="15" hidden="1">
      <c r="A212" s="41"/>
      <c r="B212" s="89"/>
      <c r="C212" s="90"/>
      <c r="D212" s="91"/>
      <c r="E212" s="91"/>
      <c r="F212" s="96"/>
      <c r="G212" s="86"/>
      <c r="H212" s="92"/>
    </row>
    <row r="213" spans="1:8" s="77" customFormat="1" ht="15" hidden="1">
      <c r="A213" s="41"/>
      <c r="B213" s="89"/>
      <c r="C213" s="90"/>
      <c r="D213" s="91"/>
      <c r="E213" s="91"/>
      <c r="F213" s="96"/>
      <c r="G213" s="86"/>
      <c r="H213" s="92"/>
    </row>
    <row r="214" spans="1:8" s="77" customFormat="1" ht="15" hidden="1">
      <c r="A214" s="35"/>
      <c r="B214" s="89"/>
      <c r="C214" s="90"/>
      <c r="D214" s="91"/>
      <c r="E214" s="91"/>
      <c r="F214" s="96"/>
      <c r="G214" s="86"/>
      <c r="H214" s="92"/>
    </row>
    <row r="215" spans="1:8" s="77" customFormat="1" ht="15" hidden="1">
      <c r="A215" s="35"/>
      <c r="B215" s="89"/>
      <c r="C215" s="90"/>
      <c r="D215" s="91"/>
      <c r="E215" s="91"/>
      <c r="F215" s="96"/>
      <c r="G215" s="86"/>
      <c r="H215" s="92"/>
    </row>
    <row r="216" spans="1:8" s="77" customFormat="1" ht="15" hidden="1">
      <c r="A216" s="88"/>
      <c r="B216" s="89"/>
      <c r="C216" s="90"/>
      <c r="D216" s="91"/>
      <c r="E216" s="91"/>
      <c r="F216" s="96"/>
      <c r="G216" s="86"/>
      <c r="H216" s="92"/>
    </row>
    <row r="217" spans="1:8" s="77" customFormat="1" ht="15" hidden="1">
      <c r="A217" s="41"/>
      <c r="B217" s="89"/>
      <c r="C217" s="90"/>
      <c r="D217" s="91"/>
      <c r="E217" s="91"/>
      <c r="F217" s="96"/>
      <c r="G217" s="86"/>
      <c r="H217" s="92"/>
    </row>
    <row r="218" spans="1:8" s="77" customFormat="1" ht="15" hidden="1">
      <c r="A218" s="41"/>
      <c r="B218" s="89"/>
      <c r="C218" s="90"/>
      <c r="D218" s="91"/>
      <c r="E218" s="91"/>
      <c r="F218" s="96"/>
      <c r="G218" s="86"/>
      <c r="H218" s="92"/>
    </row>
    <row r="219" spans="1:8" s="77" customFormat="1" ht="15" hidden="1">
      <c r="A219" s="41"/>
      <c r="B219" s="89"/>
      <c r="C219" s="90"/>
      <c r="D219" s="91"/>
      <c r="E219" s="91"/>
      <c r="F219" s="96"/>
      <c r="G219" s="86"/>
      <c r="H219" s="92"/>
    </row>
    <row r="220" spans="1:8" s="77" customFormat="1" ht="15" hidden="1">
      <c r="A220" s="41"/>
      <c r="B220" s="89"/>
      <c r="C220" s="90"/>
      <c r="D220" s="91"/>
      <c r="E220" s="91"/>
      <c r="F220" s="96"/>
      <c r="G220" s="86"/>
      <c r="H220" s="92"/>
    </row>
    <row r="221" spans="1:8" s="77" customFormat="1" ht="15" hidden="1">
      <c r="A221" s="41"/>
      <c r="B221" s="89"/>
      <c r="C221" s="90"/>
      <c r="D221" s="91"/>
      <c r="E221" s="91"/>
      <c r="F221" s="96"/>
      <c r="G221" s="86"/>
      <c r="H221" s="92"/>
    </row>
    <row r="222" spans="1:8" s="77" customFormat="1" ht="15" hidden="1">
      <c r="A222" s="41"/>
      <c r="B222" s="89"/>
      <c r="C222" s="90"/>
      <c r="D222" s="91"/>
      <c r="E222" s="91"/>
      <c r="F222" s="96"/>
      <c r="G222" s="86"/>
      <c r="H222" s="92"/>
    </row>
    <row r="223" spans="1:8" s="77" customFormat="1" ht="15" hidden="1">
      <c r="A223" s="41"/>
      <c r="B223" s="89"/>
      <c r="C223" s="90"/>
      <c r="D223" s="91"/>
      <c r="E223" s="91"/>
      <c r="F223" s="96"/>
      <c r="G223" s="86"/>
      <c r="H223" s="92"/>
    </row>
    <row r="224" spans="1:8" s="77" customFormat="1" ht="30" customHeight="1" hidden="1">
      <c r="A224" s="41" t="s">
        <v>247</v>
      </c>
      <c r="B224" s="89"/>
      <c r="C224" s="90"/>
      <c r="D224" s="91" t="s">
        <v>184</v>
      </c>
      <c r="E224" s="91" t="s">
        <v>23</v>
      </c>
      <c r="F224" s="96" t="s">
        <v>248</v>
      </c>
      <c r="G224" s="86"/>
      <c r="H224" s="92"/>
    </row>
    <row r="225" spans="1:8" s="77" customFormat="1" ht="29.25" customHeight="1" hidden="1">
      <c r="A225" s="35" t="s">
        <v>249</v>
      </c>
      <c r="B225" s="89"/>
      <c r="C225" s="90"/>
      <c r="D225" s="91" t="s">
        <v>184</v>
      </c>
      <c r="E225" s="91" t="s">
        <v>23</v>
      </c>
      <c r="F225" s="96" t="s">
        <v>250</v>
      </c>
      <c r="G225" s="86"/>
      <c r="H225" s="92"/>
    </row>
    <row r="226" spans="1:8" s="77" customFormat="1" ht="21" customHeight="1" hidden="1">
      <c r="A226" s="35" t="s">
        <v>234</v>
      </c>
      <c r="B226" s="89"/>
      <c r="C226" s="90"/>
      <c r="D226" s="91" t="s">
        <v>184</v>
      </c>
      <c r="E226" s="91" t="s">
        <v>23</v>
      </c>
      <c r="F226" s="96" t="s">
        <v>251</v>
      </c>
      <c r="G226" s="86"/>
      <c r="H226" s="92"/>
    </row>
    <row r="227" spans="1:8" s="77" customFormat="1" ht="15" hidden="1">
      <c r="A227" s="35"/>
      <c r="B227" s="89"/>
      <c r="C227" s="90"/>
      <c r="D227" s="91" t="s">
        <v>184</v>
      </c>
      <c r="E227" s="91" t="s">
        <v>252</v>
      </c>
      <c r="F227" s="96" t="s">
        <v>253</v>
      </c>
      <c r="G227" s="86"/>
      <c r="H227" s="92"/>
    </row>
    <row r="228" spans="1:8" s="77" customFormat="1" ht="25.5" hidden="1">
      <c r="A228" s="41" t="s">
        <v>230</v>
      </c>
      <c r="B228" s="89"/>
      <c r="C228" s="90"/>
      <c r="D228" s="91" t="s">
        <v>184</v>
      </c>
      <c r="E228" s="91" t="s">
        <v>23</v>
      </c>
      <c r="F228" s="96" t="s">
        <v>251</v>
      </c>
      <c r="G228" s="86" t="s">
        <v>38</v>
      </c>
      <c r="H228" s="92"/>
    </row>
    <row r="229" spans="1:8" ht="15">
      <c r="A229" s="26" t="s">
        <v>254</v>
      </c>
      <c r="B229" s="27" t="s">
        <v>16</v>
      </c>
      <c r="C229" s="28" t="s">
        <v>16</v>
      </c>
      <c r="D229" s="31" t="s">
        <v>184</v>
      </c>
      <c r="E229" s="31" t="s">
        <v>131</v>
      </c>
      <c r="F229" s="55"/>
      <c r="G229" s="31"/>
      <c r="H229" s="32">
        <v>390195</v>
      </c>
    </row>
    <row r="230" spans="1:8" ht="50.25" customHeight="1">
      <c r="A230" s="35" t="s">
        <v>173</v>
      </c>
      <c r="B230" s="27"/>
      <c r="C230" s="28" t="s">
        <v>16</v>
      </c>
      <c r="D230" s="39" t="s">
        <v>184</v>
      </c>
      <c r="E230" s="39" t="s">
        <v>131</v>
      </c>
      <c r="F230" s="49" t="s">
        <v>255</v>
      </c>
      <c r="G230" s="31"/>
      <c r="H230" s="42">
        <v>390195</v>
      </c>
    </row>
    <row r="231" spans="1:8" s="77" customFormat="1" ht="60" customHeight="1">
      <c r="A231" s="35" t="s">
        <v>256</v>
      </c>
      <c r="B231" s="36" t="s">
        <v>16</v>
      </c>
      <c r="C231" s="13" t="s">
        <v>16</v>
      </c>
      <c r="D231" s="37" t="s">
        <v>184</v>
      </c>
      <c r="E231" s="37" t="s">
        <v>131</v>
      </c>
      <c r="F231" s="49" t="s">
        <v>257</v>
      </c>
      <c r="G231" s="39"/>
      <c r="H231" s="42">
        <v>390195</v>
      </c>
    </row>
    <row r="232" spans="1:8" s="77" customFormat="1" ht="36.75" customHeight="1">
      <c r="A232" s="35" t="s">
        <v>258</v>
      </c>
      <c r="B232" s="36"/>
      <c r="C232" s="13" t="s">
        <v>16</v>
      </c>
      <c r="D232" s="37" t="s">
        <v>184</v>
      </c>
      <c r="E232" s="37" t="s">
        <v>131</v>
      </c>
      <c r="F232" s="49" t="s">
        <v>259</v>
      </c>
      <c r="G232" s="39"/>
      <c r="H232" s="42">
        <v>390195</v>
      </c>
    </row>
    <row r="233" spans="1:8" s="77" customFormat="1" ht="15">
      <c r="A233" s="35" t="s">
        <v>260</v>
      </c>
      <c r="B233" s="36" t="s">
        <v>16</v>
      </c>
      <c r="C233" s="13" t="s">
        <v>16</v>
      </c>
      <c r="D233" s="39" t="s">
        <v>184</v>
      </c>
      <c r="E233" s="39" t="s">
        <v>131</v>
      </c>
      <c r="F233" s="38" t="s">
        <v>261</v>
      </c>
      <c r="G233" s="39"/>
      <c r="H233" s="42">
        <v>390195</v>
      </c>
    </row>
    <row r="234" spans="1:8" s="77" customFormat="1" ht="25.5">
      <c r="A234" s="43" t="s">
        <v>88</v>
      </c>
      <c r="B234" s="36" t="s">
        <v>16</v>
      </c>
      <c r="C234" s="13" t="s">
        <v>16</v>
      </c>
      <c r="D234" s="37" t="s">
        <v>184</v>
      </c>
      <c r="E234" s="37" t="s">
        <v>131</v>
      </c>
      <c r="F234" s="38" t="s">
        <v>261</v>
      </c>
      <c r="G234" s="76" t="s">
        <v>38</v>
      </c>
      <c r="H234" s="42">
        <v>390195</v>
      </c>
    </row>
    <row r="235" spans="1:8" s="77" customFormat="1" ht="31.5" customHeight="1" hidden="1">
      <c r="A235" s="78" t="s">
        <v>194</v>
      </c>
      <c r="B235" s="36" t="s">
        <v>16</v>
      </c>
      <c r="C235" s="13"/>
      <c r="D235" s="37" t="s">
        <v>184</v>
      </c>
      <c r="E235" s="37" t="s">
        <v>131</v>
      </c>
      <c r="F235" s="38" t="s">
        <v>262</v>
      </c>
      <c r="G235" s="76" t="s">
        <v>195</v>
      </c>
      <c r="H235" s="63"/>
    </row>
    <row r="236" spans="1:8" s="77" customFormat="1" ht="26.25" customHeight="1" hidden="1">
      <c r="A236" s="79" t="s">
        <v>263</v>
      </c>
      <c r="B236" s="36" t="s">
        <v>16</v>
      </c>
      <c r="C236" s="13"/>
      <c r="D236" s="37" t="s">
        <v>184</v>
      </c>
      <c r="E236" s="37" t="s">
        <v>131</v>
      </c>
      <c r="F236" s="38" t="s">
        <v>264</v>
      </c>
      <c r="G236" s="76"/>
      <c r="H236" s="63"/>
    </row>
    <row r="237" spans="1:8" s="77" customFormat="1" ht="15" hidden="1">
      <c r="A237" s="79" t="s">
        <v>48</v>
      </c>
      <c r="B237" s="36" t="s">
        <v>16</v>
      </c>
      <c r="C237" s="13"/>
      <c r="D237" s="37" t="s">
        <v>184</v>
      </c>
      <c r="E237" s="37" t="s">
        <v>131</v>
      </c>
      <c r="F237" s="38" t="s">
        <v>264</v>
      </c>
      <c r="G237" s="76" t="s">
        <v>38</v>
      </c>
      <c r="H237" s="63"/>
    </row>
    <row r="238" spans="1:8" s="77" customFormat="1" ht="15" hidden="1">
      <c r="A238" s="88" t="s">
        <v>246</v>
      </c>
      <c r="B238" s="89" t="s">
        <v>16</v>
      </c>
      <c r="C238" s="90"/>
      <c r="D238" s="91" t="s">
        <v>184</v>
      </c>
      <c r="E238" s="91" t="s">
        <v>131</v>
      </c>
      <c r="F238" s="96" t="s">
        <v>265</v>
      </c>
      <c r="G238" s="86" t="s">
        <v>220</v>
      </c>
      <c r="H238" s="97"/>
    </row>
    <row r="239" spans="1:8" s="77" customFormat="1" ht="32.25" customHeight="1" hidden="1">
      <c r="A239" s="98" t="s">
        <v>266</v>
      </c>
      <c r="B239" s="89" t="s">
        <v>16</v>
      </c>
      <c r="C239" s="90"/>
      <c r="D239" s="91" t="s">
        <v>184</v>
      </c>
      <c r="E239" s="91" t="s">
        <v>131</v>
      </c>
      <c r="F239" s="96" t="s">
        <v>267</v>
      </c>
      <c r="G239" s="95"/>
      <c r="H239" s="97"/>
    </row>
    <row r="240" spans="1:8" s="77" customFormat="1" ht="15" hidden="1">
      <c r="A240" s="88" t="s">
        <v>50</v>
      </c>
      <c r="B240" s="89" t="s">
        <v>16</v>
      </c>
      <c r="C240" s="90"/>
      <c r="D240" s="91" t="s">
        <v>184</v>
      </c>
      <c r="E240" s="91" t="s">
        <v>131</v>
      </c>
      <c r="F240" s="96" t="s">
        <v>267</v>
      </c>
      <c r="G240" s="86" t="s">
        <v>51</v>
      </c>
      <c r="H240" s="97"/>
    </row>
    <row r="241" spans="1:8" s="77" customFormat="1" ht="51" hidden="1">
      <c r="A241" s="88" t="s">
        <v>268</v>
      </c>
      <c r="B241" s="89" t="s">
        <v>16</v>
      </c>
      <c r="C241" s="90"/>
      <c r="D241" s="91" t="s">
        <v>184</v>
      </c>
      <c r="E241" s="91" t="s">
        <v>131</v>
      </c>
      <c r="F241" s="96" t="s">
        <v>267</v>
      </c>
      <c r="G241" s="86" t="s">
        <v>197</v>
      </c>
      <c r="H241" s="97"/>
    </row>
    <row r="242" spans="1:8" s="77" customFormat="1" ht="38.25" customHeight="1" hidden="1">
      <c r="A242" s="88" t="s">
        <v>268</v>
      </c>
      <c r="B242" s="89" t="s">
        <v>16</v>
      </c>
      <c r="C242" s="90"/>
      <c r="D242" s="91" t="s">
        <v>184</v>
      </c>
      <c r="E242" s="91" t="s">
        <v>131</v>
      </c>
      <c r="F242" s="96" t="s">
        <v>267</v>
      </c>
      <c r="G242" s="86" t="s">
        <v>218</v>
      </c>
      <c r="H242" s="97"/>
    </row>
    <row r="243" spans="3:8" s="84" customFormat="1" ht="29.25" customHeight="1" hidden="1">
      <c r="C243" s="100"/>
      <c r="D243" s="101"/>
      <c r="E243" s="101"/>
      <c r="F243" s="101"/>
      <c r="G243" s="101"/>
      <c r="H243" s="102"/>
    </row>
    <row r="244" spans="1:8" ht="15" hidden="1">
      <c r="A244" s="35" t="s">
        <v>269</v>
      </c>
      <c r="B244" s="36" t="s">
        <v>16</v>
      </c>
      <c r="C244" s="13"/>
      <c r="D244" s="37" t="s">
        <v>184</v>
      </c>
      <c r="E244" s="37" t="s">
        <v>131</v>
      </c>
      <c r="F244" s="38" t="s">
        <v>270</v>
      </c>
      <c r="G244" s="39"/>
      <c r="H244" s="63"/>
    </row>
    <row r="245" spans="1:8" ht="30.75" customHeight="1" hidden="1">
      <c r="A245" s="75" t="s">
        <v>194</v>
      </c>
      <c r="B245" s="36" t="s">
        <v>16</v>
      </c>
      <c r="C245" s="13"/>
      <c r="D245" s="37" t="s">
        <v>184</v>
      </c>
      <c r="E245" s="37" t="s">
        <v>131</v>
      </c>
      <c r="F245" s="38" t="s">
        <v>270</v>
      </c>
      <c r="G245" s="46" t="s">
        <v>195</v>
      </c>
      <c r="H245" s="63"/>
    </row>
    <row r="246" spans="1:8" ht="16.5" customHeight="1" hidden="1">
      <c r="A246" s="75" t="s">
        <v>196</v>
      </c>
      <c r="B246" s="36" t="s">
        <v>16</v>
      </c>
      <c r="C246" s="13"/>
      <c r="D246" s="37" t="s">
        <v>184</v>
      </c>
      <c r="E246" s="37" t="s">
        <v>131</v>
      </c>
      <c r="F246" s="38" t="s">
        <v>270</v>
      </c>
      <c r="G246" s="46" t="s">
        <v>197</v>
      </c>
      <c r="H246" s="63"/>
    </row>
    <row r="247" spans="1:8" ht="41.25" customHeight="1" hidden="1">
      <c r="A247" s="75" t="s">
        <v>198</v>
      </c>
      <c r="B247" s="36" t="s">
        <v>16</v>
      </c>
      <c r="C247" s="13"/>
      <c r="D247" s="37" t="s">
        <v>184</v>
      </c>
      <c r="E247" s="37" t="s">
        <v>131</v>
      </c>
      <c r="F247" s="38" t="s">
        <v>270</v>
      </c>
      <c r="G247" s="46" t="s">
        <v>199</v>
      </c>
      <c r="H247" s="63"/>
    </row>
    <row r="248" spans="1:8" ht="18.75" customHeight="1" hidden="1">
      <c r="A248" s="75" t="s">
        <v>246</v>
      </c>
      <c r="B248" s="36" t="s">
        <v>16</v>
      </c>
      <c r="C248" s="13"/>
      <c r="D248" s="37" t="s">
        <v>184</v>
      </c>
      <c r="E248" s="37" t="s">
        <v>131</v>
      </c>
      <c r="F248" s="38" t="s">
        <v>270</v>
      </c>
      <c r="G248" s="46" t="s">
        <v>220</v>
      </c>
      <c r="H248" s="63"/>
    </row>
    <row r="249" spans="1:8" ht="15" hidden="1">
      <c r="A249" s="35" t="s">
        <v>271</v>
      </c>
      <c r="B249" s="36" t="s">
        <v>16</v>
      </c>
      <c r="C249" s="13"/>
      <c r="D249" s="37" t="s">
        <v>184</v>
      </c>
      <c r="E249" s="37" t="s">
        <v>131</v>
      </c>
      <c r="F249" s="38" t="s">
        <v>272</v>
      </c>
      <c r="G249" s="39"/>
      <c r="H249" s="63"/>
    </row>
    <row r="250" spans="1:8" s="103" customFormat="1" ht="25.5" hidden="1">
      <c r="A250" s="75" t="s">
        <v>194</v>
      </c>
      <c r="B250" s="36" t="s">
        <v>16</v>
      </c>
      <c r="C250" s="13"/>
      <c r="D250" s="37" t="s">
        <v>184</v>
      </c>
      <c r="E250" s="37" t="s">
        <v>131</v>
      </c>
      <c r="F250" s="38" t="s">
        <v>272</v>
      </c>
      <c r="G250" s="46" t="s">
        <v>195</v>
      </c>
      <c r="H250" s="63"/>
    </row>
    <row r="251" spans="1:8" s="103" customFormat="1" ht="15.75" hidden="1">
      <c r="A251" s="75" t="s">
        <v>196</v>
      </c>
      <c r="B251" s="36" t="s">
        <v>16</v>
      </c>
      <c r="C251" s="13"/>
      <c r="D251" s="37" t="s">
        <v>184</v>
      </c>
      <c r="E251" s="37" t="s">
        <v>131</v>
      </c>
      <c r="F251" s="38" t="s">
        <v>272</v>
      </c>
      <c r="G251" s="46" t="s">
        <v>197</v>
      </c>
      <c r="H251" s="63"/>
    </row>
    <row r="252" spans="1:8" s="103" customFormat="1" ht="38.25" hidden="1">
      <c r="A252" s="75" t="s">
        <v>198</v>
      </c>
      <c r="B252" s="36" t="s">
        <v>16</v>
      </c>
      <c r="C252" s="13"/>
      <c r="D252" s="37" t="s">
        <v>184</v>
      </c>
      <c r="E252" s="37" t="s">
        <v>131</v>
      </c>
      <c r="F252" s="38" t="s">
        <v>272</v>
      </c>
      <c r="G252" s="46" t="s">
        <v>199</v>
      </c>
      <c r="H252" s="63"/>
    </row>
    <row r="253" spans="1:8" s="103" customFormat="1" ht="15.75" hidden="1">
      <c r="A253" s="75" t="s">
        <v>246</v>
      </c>
      <c r="B253" s="36" t="s">
        <v>16</v>
      </c>
      <c r="C253" s="13"/>
      <c r="D253" s="37" t="s">
        <v>184</v>
      </c>
      <c r="E253" s="37" t="s">
        <v>131</v>
      </c>
      <c r="F253" s="38" t="s">
        <v>272</v>
      </c>
      <c r="G253" s="46" t="s">
        <v>220</v>
      </c>
      <c r="H253" s="63"/>
    </row>
    <row r="254" spans="1:9" ht="26.25" hidden="1">
      <c r="A254" s="35" t="s">
        <v>273</v>
      </c>
      <c r="B254" s="36" t="s">
        <v>16</v>
      </c>
      <c r="C254" s="13"/>
      <c r="D254" s="37" t="s">
        <v>184</v>
      </c>
      <c r="E254" s="37" t="s">
        <v>131</v>
      </c>
      <c r="F254" s="38" t="s">
        <v>274</v>
      </c>
      <c r="G254" s="39"/>
      <c r="H254" s="63"/>
      <c r="I254" s="103"/>
    </row>
    <row r="255" spans="1:9" ht="25.5" hidden="1">
      <c r="A255" s="75" t="s">
        <v>194</v>
      </c>
      <c r="B255" s="36" t="s">
        <v>16</v>
      </c>
      <c r="C255" s="13"/>
      <c r="D255" s="37" t="s">
        <v>184</v>
      </c>
      <c r="E255" s="37" t="s">
        <v>131</v>
      </c>
      <c r="F255" s="38" t="s">
        <v>274</v>
      </c>
      <c r="G255" s="46" t="s">
        <v>195</v>
      </c>
      <c r="H255" s="63"/>
      <c r="I255" s="103"/>
    </row>
    <row r="256" spans="1:9" ht="15.75" hidden="1">
      <c r="A256" s="75" t="s">
        <v>196</v>
      </c>
      <c r="B256" s="36" t="s">
        <v>16</v>
      </c>
      <c r="C256" s="13"/>
      <c r="D256" s="37" t="s">
        <v>184</v>
      </c>
      <c r="E256" s="37" t="s">
        <v>131</v>
      </c>
      <c r="F256" s="38" t="s">
        <v>274</v>
      </c>
      <c r="G256" s="46" t="s">
        <v>197</v>
      </c>
      <c r="H256" s="63"/>
      <c r="I256" s="103"/>
    </row>
    <row r="257" spans="1:9" ht="42.75" customHeight="1" hidden="1">
      <c r="A257" s="75" t="s">
        <v>198</v>
      </c>
      <c r="B257" s="36" t="s">
        <v>16</v>
      </c>
      <c r="C257" s="13"/>
      <c r="D257" s="37" t="s">
        <v>184</v>
      </c>
      <c r="E257" s="37" t="s">
        <v>131</v>
      </c>
      <c r="F257" s="38" t="s">
        <v>274</v>
      </c>
      <c r="G257" s="46" t="s">
        <v>199</v>
      </c>
      <c r="H257" s="63"/>
      <c r="I257" s="103"/>
    </row>
    <row r="258" spans="1:9" ht="29.25" customHeight="1" hidden="1">
      <c r="A258" s="75" t="s">
        <v>221</v>
      </c>
      <c r="B258" s="36" t="s">
        <v>16</v>
      </c>
      <c r="C258" s="13"/>
      <c r="D258" s="37" t="s">
        <v>184</v>
      </c>
      <c r="E258" s="37" t="s">
        <v>131</v>
      </c>
      <c r="F258" s="49" t="s">
        <v>126</v>
      </c>
      <c r="G258" s="46"/>
      <c r="H258" s="63"/>
      <c r="I258" s="103"/>
    </row>
    <row r="259" spans="1:9" ht="18" customHeight="1" hidden="1">
      <c r="A259" s="41" t="s">
        <v>48</v>
      </c>
      <c r="B259" s="36" t="s">
        <v>16</v>
      </c>
      <c r="C259" s="13"/>
      <c r="D259" s="37" t="s">
        <v>184</v>
      </c>
      <c r="E259" s="37" t="s">
        <v>131</v>
      </c>
      <c r="F259" s="49" t="s">
        <v>126</v>
      </c>
      <c r="G259" s="46" t="s">
        <v>38</v>
      </c>
      <c r="H259" s="63"/>
      <c r="I259" s="103"/>
    </row>
    <row r="260" spans="1:9" ht="15.75" customHeight="1" hidden="1">
      <c r="A260" s="41" t="s">
        <v>141</v>
      </c>
      <c r="B260" s="36" t="s">
        <v>16</v>
      </c>
      <c r="C260" s="13"/>
      <c r="D260" s="37" t="s">
        <v>184</v>
      </c>
      <c r="E260" s="37" t="s">
        <v>131</v>
      </c>
      <c r="F260" s="49" t="s">
        <v>126</v>
      </c>
      <c r="G260" s="46" t="s">
        <v>142</v>
      </c>
      <c r="H260" s="63"/>
      <c r="I260" s="103"/>
    </row>
    <row r="261" spans="1:9" ht="15.75" hidden="1">
      <c r="A261" s="41" t="s">
        <v>143</v>
      </c>
      <c r="B261" s="36" t="s">
        <v>16</v>
      </c>
      <c r="C261" s="13"/>
      <c r="D261" s="37" t="s">
        <v>184</v>
      </c>
      <c r="E261" s="37" t="s">
        <v>131</v>
      </c>
      <c r="F261" s="49" t="s">
        <v>126</v>
      </c>
      <c r="G261" s="46" t="s">
        <v>144</v>
      </c>
      <c r="H261" s="63"/>
      <c r="I261" s="103">
        <v>3650</v>
      </c>
    </row>
    <row r="262" spans="1:8" ht="15.75" customHeight="1" hidden="1">
      <c r="A262" s="26" t="s">
        <v>275</v>
      </c>
      <c r="B262" s="27" t="s">
        <v>16</v>
      </c>
      <c r="C262" s="28"/>
      <c r="D262" s="29" t="s">
        <v>184</v>
      </c>
      <c r="E262" s="29" t="s">
        <v>184</v>
      </c>
      <c r="F262" s="30"/>
      <c r="G262" s="31"/>
      <c r="H262" s="42">
        <v>0.948</v>
      </c>
    </row>
    <row r="263" spans="1:8" ht="51.75" hidden="1">
      <c r="A263" s="35" t="s">
        <v>276</v>
      </c>
      <c r="B263" s="2" t="s">
        <v>16</v>
      </c>
      <c r="C263" s="104"/>
      <c r="D263" s="37" t="s">
        <v>184</v>
      </c>
      <c r="E263" s="37" t="s">
        <v>184</v>
      </c>
      <c r="F263" s="37" t="s">
        <v>277</v>
      </c>
      <c r="G263" s="39"/>
      <c r="H263" s="42">
        <v>0.948</v>
      </c>
    </row>
    <row r="264" spans="1:8" ht="64.5" hidden="1">
      <c r="A264" s="35" t="s">
        <v>278</v>
      </c>
      <c r="B264" s="2" t="s">
        <v>16</v>
      </c>
      <c r="C264" s="104"/>
      <c r="D264" s="37" t="s">
        <v>184</v>
      </c>
      <c r="E264" s="37" t="s">
        <v>184</v>
      </c>
      <c r="F264" s="37" t="s">
        <v>279</v>
      </c>
      <c r="G264" s="39"/>
      <c r="H264" s="42">
        <v>0.948</v>
      </c>
    </row>
    <row r="265" spans="1:8" ht="60" customHeight="1" hidden="1">
      <c r="A265" s="105" t="s">
        <v>280</v>
      </c>
      <c r="B265" s="2" t="s">
        <v>16</v>
      </c>
      <c r="C265" s="104"/>
      <c r="D265" s="37" t="s">
        <v>184</v>
      </c>
      <c r="E265" s="37" t="s">
        <v>184</v>
      </c>
      <c r="F265" s="37" t="s">
        <v>281</v>
      </c>
      <c r="G265" s="39"/>
      <c r="H265" s="42">
        <v>0.948</v>
      </c>
    </row>
    <row r="266" spans="1:8" ht="38.25" hidden="1">
      <c r="A266" s="41" t="s">
        <v>282</v>
      </c>
      <c r="B266" s="2" t="s">
        <v>16</v>
      </c>
      <c r="C266" s="104"/>
      <c r="D266" s="37" t="s">
        <v>184</v>
      </c>
      <c r="E266" s="37" t="s">
        <v>184</v>
      </c>
      <c r="F266" s="37" t="s">
        <v>281</v>
      </c>
      <c r="G266" s="46" t="s">
        <v>30</v>
      </c>
      <c r="H266" s="42">
        <v>0.948</v>
      </c>
    </row>
    <row r="267" spans="1:8" ht="15" hidden="1">
      <c r="A267" s="41" t="s">
        <v>48</v>
      </c>
      <c r="B267" s="2" t="s">
        <v>16</v>
      </c>
      <c r="C267" s="104"/>
      <c r="D267" s="37" t="s">
        <v>184</v>
      </c>
      <c r="E267" s="37" t="s">
        <v>184</v>
      </c>
      <c r="F267" s="37" t="s">
        <v>283</v>
      </c>
      <c r="G267" s="46" t="s">
        <v>38</v>
      </c>
      <c r="H267" s="63">
        <f>+H268</f>
        <v>0</v>
      </c>
    </row>
    <row r="268" spans="1:8" ht="15" hidden="1">
      <c r="A268" s="41" t="s">
        <v>141</v>
      </c>
      <c r="B268" s="2" t="s">
        <v>16</v>
      </c>
      <c r="C268" s="104"/>
      <c r="D268" s="37" t="s">
        <v>184</v>
      </c>
      <c r="E268" s="37" t="s">
        <v>184</v>
      </c>
      <c r="F268" s="37" t="s">
        <v>283</v>
      </c>
      <c r="G268" s="46" t="s">
        <v>142</v>
      </c>
      <c r="H268" s="63">
        <f>H269</f>
        <v>0</v>
      </c>
    </row>
    <row r="269" spans="1:8" ht="15" hidden="1">
      <c r="A269" s="41" t="s">
        <v>143</v>
      </c>
      <c r="B269" s="2" t="s">
        <v>16</v>
      </c>
      <c r="C269" s="104"/>
      <c r="D269" s="37" t="s">
        <v>184</v>
      </c>
      <c r="E269" s="37" t="s">
        <v>184</v>
      </c>
      <c r="F269" s="37" t="s">
        <v>283</v>
      </c>
      <c r="G269" s="46" t="s">
        <v>144</v>
      </c>
      <c r="H269" s="63">
        <v>0</v>
      </c>
    </row>
    <row r="270" spans="1:8" s="77" customFormat="1" ht="89.25" hidden="1">
      <c r="A270" s="94" t="s">
        <v>284</v>
      </c>
      <c r="B270" s="106" t="s">
        <v>16</v>
      </c>
      <c r="C270" s="107"/>
      <c r="D270" s="91" t="s">
        <v>184</v>
      </c>
      <c r="E270" s="91" t="s">
        <v>184</v>
      </c>
      <c r="F270" s="91" t="s">
        <v>285</v>
      </c>
      <c r="G270" s="86"/>
      <c r="H270" s="97">
        <f>H271</f>
        <v>0.2</v>
      </c>
    </row>
    <row r="271" spans="1:8" s="77" customFormat="1" ht="15" hidden="1">
      <c r="A271" s="94" t="s">
        <v>48</v>
      </c>
      <c r="B271" s="106" t="s">
        <v>16</v>
      </c>
      <c r="C271" s="107"/>
      <c r="D271" s="91" t="s">
        <v>184</v>
      </c>
      <c r="E271" s="91" t="s">
        <v>184</v>
      </c>
      <c r="F271" s="91" t="s">
        <v>285</v>
      </c>
      <c r="G271" s="86" t="s">
        <v>38</v>
      </c>
      <c r="H271" s="97">
        <v>0.2</v>
      </c>
    </row>
    <row r="272" spans="1:9" ht="15.75" hidden="1">
      <c r="A272" s="108" t="s">
        <v>286</v>
      </c>
      <c r="B272" s="27" t="s">
        <v>16</v>
      </c>
      <c r="C272" s="28"/>
      <c r="D272" s="109" t="s">
        <v>57</v>
      </c>
      <c r="E272" s="109"/>
      <c r="F272" s="110"/>
      <c r="G272" s="111"/>
      <c r="H272" s="32" t="s">
        <v>287</v>
      </c>
      <c r="I272" s="103"/>
    </row>
    <row r="273" spans="1:9" ht="15.75" hidden="1">
      <c r="A273" s="108" t="s">
        <v>288</v>
      </c>
      <c r="B273" s="27" t="s">
        <v>16</v>
      </c>
      <c r="C273" s="28"/>
      <c r="D273" s="109" t="s">
        <v>57</v>
      </c>
      <c r="E273" s="109" t="s">
        <v>57</v>
      </c>
      <c r="F273" s="110"/>
      <c r="G273" s="111"/>
      <c r="H273" s="42" t="s">
        <v>287</v>
      </c>
      <c r="I273" s="103"/>
    </row>
    <row r="274" spans="1:8" ht="41.25" customHeight="1" hidden="1">
      <c r="A274" s="35" t="s">
        <v>289</v>
      </c>
      <c r="B274" s="36" t="s">
        <v>16</v>
      </c>
      <c r="C274" s="13"/>
      <c r="D274" s="112" t="s">
        <v>57</v>
      </c>
      <c r="E274" s="112" t="s">
        <v>57</v>
      </c>
      <c r="F274" s="113" t="s">
        <v>290</v>
      </c>
      <c r="G274" s="114"/>
      <c r="H274" s="42" t="s">
        <v>287</v>
      </c>
    </row>
    <row r="275" spans="1:8" ht="26.25" hidden="1">
      <c r="A275" s="35" t="s">
        <v>54</v>
      </c>
      <c r="B275" s="36" t="s">
        <v>16</v>
      </c>
      <c r="C275" s="13"/>
      <c r="D275" s="112" t="s">
        <v>57</v>
      </c>
      <c r="E275" s="112" t="s">
        <v>57</v>
      </c>
      <c r="F275" s="113" t="s">
        <v>55</v>
      </c>
      <c r="G275" s="114"/>
      <c r="H275" s="42" t="s">
        <v>287</v>
      </c>
    </row>
    <row r="276" spans="1:8" ht="15" hidden="1">
      <c r="A276" s="69" t="s">
        <v>291</v>
      </c>
      <c r="B276" s="36" t="s">
        <v>16</v>
      </c>
      <c r="C276" s="13"/>
      <c r="D276" s="112" t="s">
        <v>57</v>
      </c>
      <c r="E276" s="112" t="s">
        <v>57</v>
      </c>
      <c r="F276" s="113" t="s">
        <v>292</v>
      </c>
      <c r="G276" s="114"/>
      <c r="H276" s="42" t="s">
        <v>287</v>
      </c>
    </row>
    <row r="277" spans="1:8" ht="25.5" hidden="1">
      <c r="A277" s="43" t="s">
        <v>37</v>
      </c>
      <c r="B277" s="36" t="s">
        <v>16</v>
      </c>
      <c r="C277" s="13"/>
      <c r="D277" s="112" t="s">
        <v>57</v>
      </c>
      <c r="E277" s="112" t="s">
        <v>57</v>
      </c>
      <c r="F277" s="113" t="s">
        <v>292</v>
      </c>
      <c r="G277" s="46" t="s">
        <v>38</v>
      </c>
      <c r="H277" s="42" t="s">
        <v>287</v>
      </c>
    </row>
    <row r="278" spans="1:8" ht="15" hidden="1">
      <c r="A278" s="41"/>
      <c r="B278" s="36"/>
      <c r="C278" s="13"/>
      <c r="D278" s="112"/>
      <c r="E278" s="112"/>
      <c r="F278" s="113"/>
      <c r="G278" s="46"/>
      <c r="H278" s="42"/>
    </row>
    <row r="279" spans="1:8" ht="15">
      <c r="A279" s="61" t="s">
        <v>286</v>
      </c>
      <c r="B279" s="27"/>
      <c r="C279" s="28" t="s">
        <v>16</v>
      </c>
      <c r="D279" s="109" t="s">
        <v>57</v>
      </c>
      <c r="E279" s="109"/>
      <c r="F279" s="110"/>
      <c r="G279" s="54"/>
      <c r="H279" s="32">
        <v>500</v>
      </c>
    </row>
    <row r="280" spans="1:8" ht="15">
      <c r="A280" s="41" t="s">
        <v>288</v>
      </c>
      <c r="B280" s="36"/>
      <c r="C280" s="13" t="s">
        <v>16</v>
      </c>
      <c r="D280" s="112" t="s">
        <v>57</v>
      </c>
      <c r="E280" s="112" t="s">
        <v>57</v>
      </c>
      <c r="F280" s="113"/>
      <c r="G280" s="46"/>
      <c r="H280" s="42">
        <v>500</v>
      </c>
    </row>
    <row r="281" spans="1:8" ht="38.25">
      <c r="A281" s="41" t="s">
        <v>293</v>
      </c>
      <c r="B281" s="36"/>
      <c r="C281" s="13" t="s">
        <v>16</v>
      </c>
      <c r="D281" s="112" t="s">
        <v>57</v>
      </c>
      <c r="E281" s="112" t="s">
        <v>57</v>
      </c>
      <c r="F281" s="113" t="s">
        <v>294</v>
      </c>
      <c r="G281" s="46"/>
      <c r="H281" s="42">
        <v>500</v>
      </c>
    </row>
    <row r="282" spans="1:8" ht="63.75">
      <c r="A282" s="41" t="s">
        <v>295</v>
      </c>
      <c r="B282" s="36"/>
      <c r="C282" s="13" t="s">
        <v>16</v>
      </c>
      <c r="D282" s="112" t="s">
        <v>57</v>
      </c>
      <c r="E282" s="112" t="s">
        <v>57</v>
      </c>
      <c r="F282" s="113" t="s">
        <v>296</v>
      </c>
      <c r="G282" s="46"/>
      <c r="H282" s="42">
        <v>500</v>
      </c>
    </row>
    <row r="283" spans="1:8" ht="25.5">
      <c r="A283" s="41" t="s">
        <v>297</v>
      </c>
      <c r="B283" s="36"/>
      <c r="C283" s="13" t="s">
        <v>16</v>
      </c>
      <c r="D283" s="112" t="s">
        <v>57</v>
      </c>
      <c r="E283" s="112" t="s">
        <v>57</v>
      </c>
      <c r="F283" s="113" t="s">
        <v>298</v>
      </c>
      <c r="G283" s="46"/>
      <c r="H283" s="42">
        <v>500</v>
      </c>
    </row>
    <row r="284" spans="1:8" ht="25.5">
      <c r="A284" s="41" t="s">
        <v>299</v>
      </c>
      <c r="B284" s="36"/>
      <c r="C284" s="13" t="s">
        <v>16</v>
      </c>
      <c r="D284" s="112" t="s">
        <v>57</v>
      </c>
      <c r="E284" s="112" t="s">
        <v>57</v>
      </c>
      <c r="F284" s="113" t="s">
        <v>300</v>
      </c>
      <c r="G284" s="46"/>
      <c r="H284" s="42">
        <v>500</v>
      </c>
    </row>
    <row r="285" spans="1:8" ht="25.5">
      <c r="A285" s="41" t="s">
        <v>88</v>
      </c>
      <c r="B285" s="36"/>
      <c r="C285" s="13" t="s">
        <v>16</v>
      </c>
      <c r="D285" s="112" t="s">
        <v>57</v>
      </c>
      <c r="E285" s="112" t="s">
        <v>57</v>
      </c>
      <c r="F285" s="113" t="s">
        <v>300</v>
      </c>
      <c r="G285" s="46" t="s">
        <v>38</v>
      </c>
      <c r="H285" s="42">
        <v>500</v>
      </c>
    </row>
    <row r="286" spans="1:8" ht="18.75" customHeight="1">
      <c r="A286" s="26" t="s">
        <v>301</v>
      </c>
      <c r="B286" s="27" t="s">
        <v>16</v>
      </c>
      <c r="C286" s="28" t="s">
        <v>16</v>
      </c>
      <c r="D286" s="29" t="s">
        <v>302</v>
      </c>
      <c r="E286" s="29"/>
      <c r="F286" s="30"/>
      <c r="G286" s="31"/>
      <c r="H286" s="32">
        <v>2112453</v>
      </c>
    </row>
    <row r="287" spans="1:9" ht="16.5" customHeight="1">
      <c r="A287" s="26" t="s">
        <v>303</v>
      </c>
      <c r="B287" s="27" t="s">
        <v>16</v>
      </c>
      <c r="C287" s="28" t="s">
        <v>16</v>
      </c>
      <c r="D287" s="29" t="s">
        <v>302</v>
      </c>
      <c r="E287" s="29" t="s">
        <v>18</v>
      </c>
      <c r="F287" s="30"/>
      <c r="G287" s="31"/>
      <c r="H287" s="32">
        <v>2112453</v>
      </c>
      <c r="I287" s="68" t="s">
        <v>304</v>
      </c>
    </row>
    <row r="288" spans="1:9" ht="28.5" customHeight="1">
      <c r="A288" s="35" t="s">
        <v>305</v>
      </c>
      <c r="B288" s="36" t="s">
        <v>16</v>
      </c>
      <c r="C288" s="13" t="s">
        <v>16</v>
      </c>
      <c r="D288" s="37" t="s">
        <v>302</v>
      </c>
      <c r="E288" s="37" t="s">
        <v>18</v>
      </c>
      <c r="F288" s="38" t="s">
        <v>306</v>
      </c>
      <c r="G288" s="31"/>
      <c r="H288" s="32">
        <v>2107753</v>
      </c>
      <c r="I288" s="68"/>
    </row>
    <row r="289" spans="1:9" ht="42.75" customHeight="1">
      <c r="A289" s="35" t="s">
        <v>307</v>
      </c>
      <c r="B289" s="36" t="s">
        <v>16</v>
      </c>
      <c r="C289" s="13" t="s">
        <v>16</v>
      </c>
      <c r="D289" s="37" t="s">
        <v>302</v>
      </c>
      <c r="E289" s="37" t="s">
        <v>18</v>
      </c>
      <c r="F289" s="66" t="s">
        <v>308</v>
      </c>
      <c r="G289" s="31"/>
      <c r="H289" s="40">
        <v>2107753</v>
      </c>
      <c r="I289" s="115"/>
    </row>
    <row r="290" spans="1:9" ht="42.75" customHeight="1" hidden="1">
      <c r="A290" s="35" t="s">
        <v>309</v>
      </c>
      <c r="B290" s="36"/>
      <c r="C290" s="13"/>
      <c r="D290" s="37" t="s">
        <v>302</v>
      </c>
      <c r="E290" s="37" t="s">
        <v>18</v>
      </c>
      <c r="F290" s="37" t="s">
        <v>310</v>
      </c>
      <c r="G290" s="31"/>
      <c r="H290" s="40"/>
      <c r="I290" s="115"/>
    </row>
    <row r="291" spans="1:9" ht="50.25" customHeight="1" hidden="1">
      <c r="A291" s="41" t="s">
        <v>29</v>
      </c>
      <c r="B291" s="36"/>
      <c r="C291" s="13"/>
      <c r="D291" s="37" t="s">
        <v>302</v>
      </c>
      <c r="E291" s="37" t="s">
        <v>18</v>
      </c>
      <c r="F291" s="37" t="s">
        <v>310</v>
      </c>
      <c r="G291" s="31" t="s">
        <v>30</v>
      </c>
      <c r="H291" s="40"/>
      <c r="I291" s="115"/>
    </row>
    <row r="292" spans="1:9" ht="36.75" customHeight="1" hidden="1">
      <c r="A292" s="41"/>
      <c r="B292" s="36"/>
      <c r="C292" s="13"/>
      <c r="D292" s="37"/>
      <c r="E292" s="37"/>
      <c r="F292" s="37"/>
      <c r="G292" s="31"/>
      <c r="H292" s="40"/>
      <c r="I292" s="115"/>
    </row>
    <row r="293" spans="1:9" ht="56.25" customHeight="1" hidden="1">
      <c r="A293" s="41"/>
      <c r="B293" s="36"/>
      <c r="C293" s="13"/>
      <c r="D293" s="37"/>
      <c r="E293" s="37"/>
      <c r="F293" s="37"/>
      <c r="G293" s="39"/>
      <c r="H293" s="40"/>
      <c r="I293" s="115"/>
    </row>
    <row r="294" spans="1:8" ht="56.25" customHeight="1">
      <c r="A294" s="41" t="s">
        <v>311</v>
      </c>
      <c r="B294" s="36" t="s">
        <v>16</v>
      </c>
      <c r="C294" s="13" t="s">
        <v>16</v>
      </c>
      <c r="D294" s="37" t="s">
        <v>302</v>
      </c>
      <c r="E294" s="37" t="s">
        <v>18</v>
      </c>
      <c r="F294" s="66" t="s">
        <v>312</v>
      </c>
      <c r="G294" s="39"/>
      <c r="H294" s="40">
        <v>2107753</v>
      </c>
    </row>
    <row r="295" spans="1:8" ht="49.5" customHeight="1">
      <c r="A295" s="41" t="s">
        <v>313</v>
      </c>
      <c r="B295" s="36" t="s">
        <v>302</v>
      </c>
      <c r="C295" s="13" t="s">
        <v>16</v>
      </c>
      <c r="D295" s="37" t="s">
        <v>302</v>
      </c>
      <c r="E295" s="37" t="s">
        <v>18</v>
      </c>
      <c r="F295" s="66" t="s">
        <v>314</v>
      </c>
      <c r="G295" s="39"/>
      <c r="H295" s="40">
        <v>819002</v>
      </c>
    </row>
    <row r="296" spans="1:8" ht="51" customHeight="1">
      <c r="A296" s="41" t="s">
        <v>29</v>
      </c>
      <c r="B296" s="36" t="s">
        <v>302</v>
      </c>
      <c r="C296" s="13" t="s">
        <v>16</v>
      </c>
      <c r="D296" s="37" t="s">
        <v>302</v>
      </c>
      <c r="E296" s="37" t="s">
        <v>18</v>
      </c>
      <c r="F296" s="66" t="s">
        <v>314</v>
      </c>
      <c r="G296" s="39" t="s">
        <v>30</v>
      </c>
      <c r="H296" s="40">
        <v>819002</v>
      </c>
    </row>
    <row r="297" spans="1:8" ht="29.25" customHeight="1">
      <c r="A297" s="41" t="s">
        <v>313</v>
      </c>
      <c r="B297" s="36"/>
      <c r="C297" s="13" t="s">
        <v>16</v>
      </c>
      <c r="D297" s="37" t="s">
        <v>302</v>
      </c>
      <c r="E297" s="37" t="s">
        <v>18</v>
      </c>
      <c r="F297" s="66" t="s">
        <v>315</v>
      </c>
      <c r="G297" s="39"/>
      <c r="H297" s="40">
        <v>639858</v>
      </c>
    </row>
    <row r="298" spans="1:8" ht="53.25" customHeight="1">
      <c r="A298" s="41" t="s">
        <v>29</v>
      </c>
      <c r="B298" s="36"/>
      <c r="C298" s="13" t="s">
        <v>16</v>
      </c>
      <c r="D298" s="37" t="s">
        <v>302</v>
      </c>
      <c r="E298" s="37" t="s">
        <v>18</v>
      </c>
      <c r="F298" s="66" t="s">
        <v>315</v>
      </c>
      <c r="G298" s="39" t="s">
        <v>30</v>
      </c>
      <c r="H298" s="40">
        <v>639858</v>
      </c>
    </row>
    <row r="299" spans="1:8" ht="25.5">
      <c r="A299" s="41" t="s">
        <v>120</v>
      </c>
      <c r="B299" s="36"/>
      <c r="C299" s="13" t="s">
        <v>16</v>
      </c>
      <c r="D299" s="37" t="s">
        <v>302</v>
      </c>
      <c r="E299" s="37" t="s">
        <v>18</v>
      </c>
      <c r="F299" s="66" t="s">
        <v>316</v>
      </c>
      <c r="G299" s="39"/>
      <c r="H299" s="40">
        <v>648893</v>
      </c>
    </row>
    <row r="300" spans="1:8" ht="30" customHeight="1" hidden="1">
      <c r="A300" s="75" t="s">
        <v>317</v>
      </c>
      <c r="B300" s="36" t="s">
        <v>16</v>
      </c>
      <c r="C300" s="13"/>
      <c r="D300" s="37" t="s">
        <v>302</v>
      </c>
      <c r="E300" s="37" t="s">
        <v>18</v>
      </c>
      <c r="F300" s="38" t="s">
        <v>318</v>
      </c>
      <c r="G300" s="46" t="s">
        <v>319</v>
      </c>
      <c r="H300" s="65"/>
    </row>
    <row r="301" spans="1:8" ht="25.5">
      <c r="A301" s="43" t="s">
        <v>88</v>
      </c>
      <c r="B301" s="36" t="s">
        <v>16</v>
      </c>
      <c r="C301" s="13" t="s">
        <v>16</v>
      </c>
      <c r="D301" s="37" t="s">
        <v>302</v>
      </c>
      <c r="E301" s="37" t="s">
        <v>18</v>
      </c>
      <c r="F301" s="66" t="s">
        <v>316</v>
      </c>
      <c r="G301" s="46" t="s">
        <v>38</v>
      </c>
      <c r="H301" s="40">
        <v>648393</v>
      </c>
    </row>
    <row r="302" spans="1:8" ht="15">
      <c r="A302" s="41" t="s">
        <v>50</v>
      </c>
      <c r="B302" s="36"/>
      <c r="C302" s="13" t="s">
        <v>16</v>
      </c>
      <c r="D302" s="37" t="s">
        <v>302</v>
      </c>
      <c r="E302" s="37" t="s">
        <v>18</v>
      </c>
      <c r="F302" s="66" t="s">
        <v>316</v>
      </c>
      <c r="G302" s="46" t="s">
        <v>51</v>
      </c>
      <c r="H302" s="42">
        <v>500</v>
      </c>
    </row>
    <row r="303" spans="1:8" ht="15" hidden="1">
      <c r="A303" s="41"/>
      <c r="B303" s="36"/>
      <c r="C303" s="13"/>
      <c r="D303" s="37"/>
      <c r="E303" s="37"/>
      <c r="F303" s="66"/>
      <c r="G303" s="46"/>
      <c r="H303" s="42"/>
    </row>
    <row r="304" spans="1:8" ht="15" hidden="1">
      <c r="A304" s="41"/>
      <c r="B304" s="36"/>
      <c r="C304" s="13"/>
      <c r="D304" s="37"/>
      <c r="E304" s="37"/>
      <c r="F304" s="66"/>
      <c r="G304" s="46"/>
      <c r="H304" s="42"/>
    </row>
    <row r="305" spans="1:8" ht="15" hidden="1">
      <c r="A305" s="41"/>
      <c r="B305" s="36"/>
      <c r="C305" s="13"/>
      <c r="D305" s="37"/>
      <c r="E305" s="37"/>
      <c r="F305" s="66"/>
      <c r="G305" s="46"/>
      <c r="H305" s="42"/>
    </row>
    <row r="306" spans="1:8" ht="15" hidden="1">
      <c r="A306" s="41"/>
      <c r="B306" s="36"/>
      <c r="C306" s="13"/>
      <c r="D306" s="37"/>
      <c r="E306" s="37"/>
      <c r="F306" s="66"/>
      <c r="G306" s="46"/>
      <c r="H306" s="42"/>
    </row>
    <row r="307" spans="1:8" ht="30" customHeight="1">
      <c r="A307" s="41" t="s">
        <v>132</v>
      </c>
      <c r="B307" s="36" t="s">
        <v>302</v>
      </c>
      <c r="C307" s="13" t="s">
        <v>16</v>
      </c>
      <c r="D307" s="37" t="s">
        <v>302</v>
      </c>
      <c r="E307" s="37" t="s">
        <v>18</v>
      </c>
      <c r="F307" s="66" t="s">
        <v>320</v>
      </c>
      <c r="G307" s="46"/>
      <c r="H307" s="42">
        <v>4700</v>
      </c>
    </row>
    <row r="308" spans="1:8" ht="40.5" customHeight="1">
      <c r="A308" s="41" t="s">
        <v>116</v>
      </c>
      <c r="B308" s="36" t="s">
        <v>302</v>
      </c>
      <c r="C308" s="13" t="s">
        <v>16</v>
      </c>
      <c r="D308" s="37" t="s">
        <v>302</v>
      </c>
      <c r="E308" s="37" t="s">
        <v>18</v>
      </c>
      <c r="F308" s="66" t="s">
        <v>117</v>
      </c>
      <c r="G308" s="46"/>
      <c r="H308" s="42">
        <v>4700</v>
      </c>
    </row>
    <row r="309" spans="1:8" ht="56.25" customHeight="1">
      <c r="A309" s="41" t="s">
        <v>321</v>
      </c>
      <c r="B309" s="36" t="s">
        <v>302</v>
      </c>
      <c r="C309" s="13" t="s">
        <v>16</v>
      </c>
      <c r="D309" s="37" t="s">
        <v>302</v>
      </c>
      <c r="E309" s="37" t="s">
        <v>18</v>
      </c>
      <c r="F309" s="66" t="s">
        <v>322</v>
      </c>
      <c r="G309" s="46"/>
      <c r="H309" s="42">
        <v>4700</v>
      </c>
    </row>
    <row r="310" spans="1:8" ht="27.75" customHeight="1">
      <c r="A310" s="41" t="s">
        <v>88</v>
      </c>
      <c r="B310" s="36" t="s">
        <v>302</v>
      </c>
      <c r="C310" s="13" t="s">
        <v>16</v>
      </c>
      <c r="D310" s="37" t="s">
        <v>302</v>
      </c>
      <c r="E310" s="37" t="s">
        <v>18</v>
      </c>
      <c r="F310" s="66" t="s">
        <v>322</v>
      </c>
      <c r="G310" s="46" t="s">
        <v>38</v>
      </c>
      <c r="H310" s="42">
        <v>4700</v>
      </c>
    </row>
    <row r="311" spans="1:8" ht="15">
      <c r="A311" s="61" t="s">
        <v>323</v>
      </c>
      <c r="B311" s="36"/>
      <c r="C311" s="13" t="s">
        <v>16</v>
      </c>
      <c r="D311" s="29" t="s">
        <v>164</v>
      </c>
      <c r="E311" s="37"/>
      <c r="F311" s="66"/>
      <c r="G311" s="46"/>
      <c r="H311" s="32">
        <v>299992.28</v>
      </c>
    </row>
    <row r="312" spans="1:8" ht="15">
      <c r="A312" s="41" t="s">
        <v>324</v>
      </c>
      <c r="B312" s="36"/>
      <c r="C312" s="13" t="s">
        <v>16</v>
      </c>
      <c r="D312" s="37" t="s">
        <v>164</v>
      </c>
      <c r="E312" s="37" t="s">
        <v>18</v>
      </c>
      <c r="F312" s="66"/>
      <c r="G312" s="46"/>
      <c r="H312" s="42">
        <v>299992.28</v>
      </c>
    </row>
    <row r="313" spans="1:8" ht="25.5">
      <c r="A313" s="41" t="s">
        <v>132</v>
      </c>
      <c r="B313" s="36"/>
      <c r="C313" s="13" t="s">
        <v>16</v>
      </c>
      <c r="D313" s="37" t="s">
        <v>164</v>
      </c>
      <c r="E313" s="37" t="s">
        <v>18</v>
      </c>
      <c r="F313" s="49" t="s">
        <v>115</v>
      </c>
      <c r="G313" s="46"/>
      <c r="H313" s="42">
        <v>299992.28</v>
      </c>
    </row>
    <row r="314" spans="1:8" ht="25.5">
      <c r="A314" s="41" t="s">
        <v>116</v>
      </c>
      <c r="B314" s="36"/>
      <c r="C314" s="13" t="s">
        <v>16</v>
      </c>
      <c r="D314" s="37" t="s">
        <v>164</v>
      </c>
      <c r="E314" s="37" t="s">
        <v>18</v>
      </c>
      <c r="F314" s="49" t="s">
        <v>117</v>
      </c>
      <c r="G314" s="46"/>
      <c r="H314" s="42">
        <v>299992.28</v>
      </c>
    </row>
    <row r="315" spans="1:8" ht="27" customHeight="1">
      <c r="A315" s="41" t="s">
        <v>325</v>
      </c>
      <c r="B315" s="36"/>
      <c r="C315" s="13" t="s">
        <v>16</v>
      </c>
      <c r="D315" s="37" t="s">
        <v>164</v>
      </c>
      <c r="E315" s="37" t="s">
        <v>18</v>
      </c>
      <c r="F315" s="49" t="s">
        <v>326</v>
      </c>
      <c r="G315" s="46"/>
      <c r="H315" s="42">
        <v>299992.28</v>
      </c>
    </row>
    <row r="316" spans="1:8" ht="22.5" customHeight="1">
      <c r="A316" s="41" t="s">
        <v>327</v>
      </c>
      <c r="B316" s="36"/>
      <c r="C316" s="13" t="s">
        <v>16</v>
      </c>
      <c r="D316" s="37" t="s">
        <v>164</v>
      </c>
      <c r="E316" s="37" t="s">
        <v>18</v>
      </c>
      <c r="F316" s="49" t="s">
        <v>326</v>
      </c>
      <c r="G316" s="46" t="s">
        <v>328</v>
      </c>
      <c r="H316" s="42">
        <v>299992.28</v>
      </c>
    </row>
    <row r="317" spans="1:8" ht="13.5" customHeight="1">
      <c r="A317" s="61" t="s">
        <v>329</v>
      </c>
      <c r="B317" s="27"/>
      <c r="C317" s="28" t="s">
        <v>16</v>
      </c>
      <c r="D317" s="29" t="s">
        <v>63</v>
      </c>
      <c r="E317" s="29"/>
      <c r="F317" s="55"/>
      <c r="G317" s="54"/>
      <c r="H317" s="32">
        <v>500</v>
      </c>
    </row>
    <row r="318" spans="1:8" ht="15.75" customHeight="1">
      <c r="A318" s="41" t="s">
        <v>330</v>
      </c>
      <c r="B318" s="36"/>
      <c r="C318" s="13" t="s">
        <v>16</v>
      </c>
      <c r="D318" s="37" t="s">
        <v>63</v>
      </c>
      <c r="E318" s="37" t="s">
        <v>18</v>
      </c>
      <c r="F318" s="49"/>
      <c r="G318" s="46"/>
      <c r="H318" s="42">
        <v>500</v>
      </c>
    </row>
    <row r="319" spans="1:8" ht="55.5" customHeight="1">
      <c r="A319" s="41" t="s">
        <v>331</v>
      </c>
      <c r="B319" s="36"/>
      <c r="C319" s="13" t="s">
        <v>16</v>
      </c>
      <c r="D319" s="37" t="s">
        <v>63</v>
      </c>
      <c r="E319" s="37" t="s">
        <v>18</v>
      </c>
      <c r="F319" s="49" t="s">
        <v>332</v>
      </c>
      <c r="G319" s="46"/>
      <c r="H319" s="42">
        <v>500</v>
      </c>
    </row>
    <row r="320" spans="1:8" ht="80.25" customHeight="1">
      <c r="A320" s="41" t="s">
        <v>333</v>
      </c>
      <c r="B320" s="36"/>
      <c r="C320" s="13" t="s">
        <v>16</v>
      </c>
      <c r="D320" s="37" t="s">
        <v>63</v>
      </c>
      <c r="E320" s="37" t="s">
        <v>18</v>
      </c>
      <c r="F320" s="49" t="s">
        <v>334</v>
      </c>
      <c r="G320" s="46"/>
      <c r="H320" s="42">
        <v>500</v>
      </c>
    </row>
    <row r="321" spans="1:8" ht="41.25" customHeight="1">
      <c r="A321" s="41" t="s">
        <v>335</v>
      </c>
      <c r="B321" s="36"/>
      <c r="C321" s="13" t="s">
        <v>16</v>
      </c>
      <c r="D321" s="37" t="s">
        <v>63</v>
      </c>
      <c r="E321" s="37" t="s">
        <v>18</v>
      </c>
      <c r="F321" s="49" t="s">
        <v>336</v>
      </c>
      <c r="G321" s="46"/>
      <c r="H321" s="42">
        <v>500</v>
      </c>
    </row>
    <row r="322" spans="1:8" ht="46.5" customHeight="1">
      <c r="A322" s="116" t="s">
        <v>337</v>
      </c>
      <c r="B322" s="36"/>
      <c r="C322" s="13" t="s">
        <v>16</v>
      </c>
      <c r="D322" s="37" t="s">
        <v>63</v>
      </c>
      <c r="E322" s="37" t="s">
        <v>18</v>
      </c>
      <c r="F322" s="49" t="s">
        <v>338</v>
      </c>
      <c r="G322" s="46"/>
      <c r="H322" s="42">
        <v>500</v>
      </c>
    </row>
    <row r="323" spans="1:8" ht="25.5">
      <c r="A323" s="41" t="s">
        <v>88</v>
      </c>
      <c r="B323" s="36"/>
      <c r="C323" s="13" t="s">
        <v>16</v>
      </c>
      <c r="D323" s="37" t="s">
        <v>63</v>
      </c>
      <c r="E323" s="37" t="s">
        <v>18</v>
      </c>
      <c r="F323" s="66" t="s">
        <v>339</v>
      </c>
      <c r="G323" s="46" t="s">
        <v>38</v>
      </c>
      <c r="H323" s="42">
        <v>500</v>
      </c>
    </row>
    <row r="324" spans="1:8" ht="15" hidden="1">
      <c r="A324" s="26" t="s">
        <v>340</v>
      </c>
      <c r="B324" s="27" t="s">
        <v>16</v>
      </c>
      <c r="C324" s="27"/>
      <c r="D324" s="29" t="s">
        <v>302</v>
      </c>
      <c r="E324" s="29" t="s">
        <v>18</v>
      </c>
      <c r="F324" s="30" t="s">
        <v>341</v>
      </c>
      <c r="G324" s="31"/>
      <c r="H324" s="117"/>
    </row>
    <row r="325" spans="1:8" ht="39" customHeight="1" hidden="1">
      <c r="A325" s="35" t="s">
        <v>309</v>
      </c>
      <c r="B325" s="27"/>
      <c r="C325" s="27"/>
      <c r="D325" s="29" t="s">
        <v>302</v>
      </c>
      <c r="E325" s="29" t="s">
        <v>18</v>
      </c>
      <c r="F325" s="29" t="s">
        <v>342</v>
      </c>
      <c r="G325" s="31"/>
      <c r="H325" s="117"/>
    </row>
    <row r="326" spans="1:8" ht="51" hidden="1">
      <c r="A326" s="41" t="s">
        <v>29</v>
      </c>
      <c r="B326" s="27"/>
      <c r="C326" s="27"/>
      <c r="D326" s="29" t="s">
        <v>302</v>
      </c>
      <c r="E326" s="29" t="s">
        <v>18</v>
      </c>
      <c r="F326" s="29" t="s">
        <v>342</v>
      </c>
      <c r="G326" s="31" t="s">
        <v>30</v>
      </c>
      <c r="H326" s="117"/>
    </row>
    <row r="327" spans="1:8" ht="33" customHeight="1" hidden="1">
      <c r="A327" s="41" t="s">
        <v>120</v>
      </c>
      <c r="B327" s="36" t="s">
        <v>16</v>
      </c>
      <c r="C327" s="36"/>
      <c r="D327" s="37" t="s">
        <v>302</v>
      </c>
      <c r="E327" s="37" t="s">
        <v>18</v>
      </c>
      <c r="F327" s="38" t="s">
        <v>343</v>
      </c>
      <c r="G327" s="39"/>
      <c r="H327" s="118"/>
    </row>
    <row r="328" spans="1:8" ht="53.25" customHeight="1" hidden="1">
      <c r="A328" s="41" t="s">
        <v>29</v>
      </c>
      <c r="B328" s="36" t="s">
        <v>16</v>
      </c>
      <c r="C328" s="36"/>
      <c r="D328" s="37" t="s">
        <v>302</v>
      </c>
      <c r="E328" s="37" t="s">
        <v>18</v>
      </c>
      <c r="F328" s="38" t="s">
        <v>343</v>
      </c>
      <c r="G328" s="46" t="s">
        <v>30</v>
      </c>
      <c r="H328" s="118"/>
    </row>
    <row r="329" spans="1:8" ht="26.25" customHeight="1" hidden="1">
      <c r="A329" s="43" t="s">
        <v>37</v>
      </c>
      <c r="B329" s="36" t="s">
        <v>16</v>
      </c>
      <c r="C329" s="36"/>
      <c r="D329" s="37" t="s">
        <v>302</v>
      </c>
      <c r="E329" s="37" t="s">
        <v>18</v>
      </c>
      <c r="F329" s="38" t="s">
        <v>343</v>
      </c>
      <c r="G329" s="46" t="s">
        <v>38</v>
      </c>
      <c r="H329" s="118"/>
    </row>
    <row r="330" spans="1:8" ht="15" hidden="1">
      <c r="A330" s="41" t="s">
        <v>50</v>
      </c>
      <c r="B330" s="36" t="s">
        <v>16</v>
      </c>
      <c r="C330" s="36"/>
      <c r="D330" s="37" t="s">
        <v>302</v>
      </c>
      <c r="E330" s="37" t="s">
        <v>18</v>
      </c>
      <c r="F330" s="38" t="s">
        <v>343</v>
      </c>
      <c r="G330" s="46" t="s">
        <v>51</v>
      </c>
      <c r="H330" s="119"/>
    </row>
    <row r="331" spans="1:8" ht="51.75" hidden="1">
      <c r="A331" s="35" t="s">
        <v>276</v>
      </c>
      <c r="B331" s="36" t="s">
        <v>16</v>
      </c>
      <c r="C331" s="36"/>
      <c r="D331" s="37" t="s">
        <v>302</v>
      </c>
      <c r="E331" s="37" t="s">
        <v>18</v>
      </c>
      <c r="F331" s="38" t="s">
        <v>277</v>
      </c>
      <c r="G331" s="46"/>
      <c r="H331" s="119"/>
    </row>
    <row r="332" spans="1:8" ht="64.5" hidden="1">
      <c r="A332" s="35" t="s">
        <v>344</v>
      </c>
      <c r="B332" s="36" t="s">
        <v>16</v>
      </c>
      <c r="C332" s="36"/>
      <c r="D332" s="37" t="s">
        <v>302</v>
      </c>
      <c r="E332" s="37" t="s">
        <v>18</v>
      </c>
      <c r="F332" s="38" t="s">
        <v>345</v>
      </c>
      <c r="G332" s="46"/>
      <c r="H332" s="119"/>
    </row>
    <row r="333" spans="1:8" ht="15" hidden="1">
      <c r="A333" s="41" t="s">
        <v>346</v>
      </c>
      <c r="B333" s="36" t="s">
        <v>16</v>
      </c>
      <c r="C333" s="36"/>
      <c r="D333" s="37" t="s">
        <v>302</v>
      </c>
      <c r="E333" s="37" t="s">
        <v>18</v>
      </c>
      <c r="F333" s="38" t="s">
        <v>347</v>
      </c>
      <c r="G333" s="46"/>
      <c r="H333" s="119"/>
    </row>
    <row r="334" spans="1:8" ht="15" hidden="1">
      <c r="A334" s="41" t="s">
        <v>48</v>
      </c>
      <c r="B334" s="36" t="s">
        <v>16</v>
      </c>
      <c r="C334" s="36"/>
      <c r="D334" s="37" t="s">
        <v>302</v>
      </c>
      <c r="E334" s="37" t="s">
        <v>18</v>
      </c>
      <c r="F334" s="38" t="s">
        <v>347</v>
      </c>
      <c r="G334" s="46" t="s">
        <v>38</v>
      </c>
      <c r="H334" s="119"/>
    </row>
    <row r="335" spans="1:8" ht="38.25" hidden="1">
      <c r="A335" s="41" t="s">
        <v>348</v>
      </c>
      <c r="B335" s="36"/>
      <c r="C335" s="36"/>
      <c r="D335" s="37" t="s">
        <v>302</v>
      </c>
      <c r="E335" s="37" t="s">
        <v>18</v>
      </c>
      <c r="F335" s="66" t="s">
        <v>349</v>
      </c>
      <c r="G335" s="46"/>
      <c r="H335" s="119"/>
    </row>
    <row r="336" spans="1:8" ht="51" hidden="1">
      <c r="A336" s="41" t="s">
        <v>29</v>
      </c>
      <c r="B336" s="36"/>
      <c r="C336" s="36"/>
      <c r="D336" s="37" t="s">
        <v>302</v>
      </c>
      <c r="E336" s="37" t="s">
        <v>18</v>
      </c>
      <c r="F336" s="66" t="s">
        <v>350</v>
      </c>
      <c r="G336" s="46" t="s">
        <v>30</v>
      </c>
      <c r="H336" s="119"/>
    </row>
    <row r="337" spans="1:8" ht="15" hidden="1">
      <c r="A337" s="26" t="s">
        <v>323</v>
      </c>
      <c r="B337" s="27" t="s">
        <v>16</v>
      </c>
      <c r="C337" s="27"/>
      <c r="D337" s="29">
        <v>10</v>
      </c>
      <c r="E337" s="29"/>
      <c r="F337" s="30"/>
      <c r="G337" s="31"/>
      <c r="H337" s="120"/>
    </row>
    <row r="338" spans="1:8" ht="15" hidden="1">
      <c r="A338" s="26" t="s">
        <v>324</v>
      </c>
      <c r="B338" s="27" t="s">
        <v>16</v>
      </c>
      <c r="C338" s="27"/>
      <c r="D338" s="30">
        <v>10</v>
      </c>
      <c r="E338" s="29" t="s">
        <v>18</v>
      </c>
      <c r="F338" s="30"/>
      <c r="G338" s="31"/>
      <c r="H338" s="120"/>
    </row>
    <row r="339" spans="1:8" ht="26.25" hidden="1">
      <c r="A339" s="35" t="s">
        <v>33</v>
      </c>
      <c r="B339" s="36" t="s">
        <v>16</v>
      </c>
      <c r="C339" s="36"/>
      <c r="D339" s="38">
        <v>10</v>
      </c>
      <c r="E339" s="37" t="s">
        <v>18</v>
      </c>
      <c r="F339" s="38" t="s">
        <v>52</v>
      </c>
      <c r="G339" s="39"/>
      <c r="H339" s="119"/>
    </row>
    <row r="340" spans="1:8" ht="26.25" hidden="1">
      <c r="A340" s="35" t="s">
        <v>54</v>
      </c>
      <c r="B340" s="36" t="s">
        <v>16</v>
      </c>
      <c r="C340" s="36"/>
      <c r="D340" s="38">
        <v>10</v>
      </c>
      <c r="E340" s="37" t="s">
        <v>18</v>
      </c>
      <c r="F340" s="38" t="s">
        <v>55</v>
      </c>
      <c r="G340" s="39"/>
      <c r="H340" s="119"/>
    </row>
    <row r="341" spans="1:8" ht="39" hidden="1">
      <c r="A341" s="35" t="s">
        <v>351</v>
      </c>
      <c r="B341" s="36" t="s">
        <v>16</v>
      </c>
      <c r="C341" s="36"/>
      <c r="D341" s="38">
        <v>10</v>
      </c>
      <c r="E341" s="37" t="s">
        <v>18</v>
      </c>
      <c r="F341" s="38" t="s">
        <v>352</v>
      </c>
      <c r="G341" s="39"/>
      <c r="H341" s="119"/>
    </row>
    <row r="342" spans="1:8" ht="15" hidden="1">
      <c r="A342" s="121" t="s">
        <v>327</v>
      </c>
      <c r="B342" s="36" t="s">
        <v>16</v>
      </c>
      <c r="C342" s="36"/>
      <c r="D342" s="38">
        <v>10</v>
      </c>
      <c r="E342" s="37" t="s">
        <v>18</v>
      </c>
      <c r="F342" s="38" t="s">
        <v>352</v>
      </c>
      <c r="G342" s="39" t="s">
        <v>328</v>
      </c>
      <c r="H342" s="118"/>
    </row>
    <row r="343" spans="1:8" ht="15" hidden="1">
      <c r="A343" s="26" t="s">
        <v>353</v>
      </c>
      <c r="B343" s="27" t="s">
        <v>16</v>
      </c>
      <c r="C343" s="27"/>
      <c r="D343" s="29">
        <v>10</v>
      </c>
      <c r="E343" s="29" t="s">
        <v>131</v>
      </c>
      <c r="F343" s="30"/>
      <c r="G343" s="31"/>
      <c r="H343" s="120"/>
    </row>
    <row r="344" spans="1:8" ht="26.25" hidden="1">
      <c r="A344" s="35" t="s">
        <v>33</v>
      </c>
      <c r="B344" s="36" t="s">
        <v>16</v>
      </c>
      <c r="C344" s="36"/>
      <c r="D344" s="37">
        <v>10</v>
      </c>
      <c r="E344" s="37" t="s">
        <v>131</v>
      </c>
      <c r="F344" s="37" t="s">
        <v>345</v>
      </c>
      <c r="G344" s="39"/>
      <c r="H344" s="119"/>
    </row>
    <row r="345" spans="1:8" ht="26.25" hidden="1">
      <c r="A345" s="35" t="s">
        <v>54</v>
      </c>
      <c r="B345" s="36" t="s">
        <v>16</v>
      </c>
      <c r="C345" s="36"/>
      <c r="D345" s="37">
        <v>10</v>
      </c>
      <c r="E345" s="37" t="s">
        <v>131</v>
      </c>
      <c r="F345" s="37" t="s">
        <v>233</v>
      </c>
      <c r="G345" s="39"/>
      <c r="H345" s="119"/>
    </row>
    <row r="346" spans="1:8" ht="30.75" customHeight="1" hidden="1">
      <c r="A346" s="35" t="s">
        <v>354</v>
      </c>
      <c r="B346" s="36" t="s">
        <v>16</v>
      </c>
      <c r="C346" s="36"/>
      <c r="D346" s="37" t="s">
        <v>164</v>
      </c>
      <c r="E346" s="37" t="s">
        <v>131</v>
      </c>
      <c r="F346" s="38" t="s">
        <v>355</v>
      </c>
      <c r="G346" s="39"/>
      <c r="H346" s="119"/>
    </row>
    <row r="347" spans="1:8" ht="23.25" customHeight="1" hidden="1">
      <c r="A347" s="35" t="s">
        <v>37</v>
      </c>
      <c r="B347" s="36"/>
      <c r="C347" s="36"/>
      <c r="D347" s="37" t="s">
        <v>164</v>
      </c>
      <c r="E347" s="37" t="s">
        <v>131</v>
      </c>
      <c r="F347" s="38" t="s">
        <v>355</v>
      </c>
      <c r="G347" s="39" t="s">
        <v>38</v>
      </c>
      <c r="H347" s="119"/>
    </row>
    <row r="348" spans="1:8" ht="15" hidden="1">
      <c r="A348" s="41" t="s">
        <v>327</v>
      </c>
      <c r="B348" s="36" t="s">
        <v>16</v>
      </c>
      <c r="C348" s="36"/>
      <c r="D348" s="37">
        <v>10</v>
      </c>
      <c r="E348" s="37" t="s">
        <v>131</v>
      </c>
      <c r="F348" s="38" t="s">
        <v>355</v>
      </c>
      <c r="G348" s="39" t="s">
        <v>328</v>
      </c>
      <c r="H348" s="119"/>
    </row>
    <row r="349" spans="1:8" ht="15" hidden="1">
      <c r="A349" s="41" t="s">
        <v>356</v>
      </c>
      <c r="B349" s="36" t="s">
        <v>16</v>
      </c>
      <c r="C349" s="36"/>
      <c r="D349" s="37">
        <v>10</v>
      </c>
      <c r="E349" s="37" t="s">
        <v>131</v>
      </c>
      <c r="F349" s="38" t="s">
        <v>357</v>
      </c>
      <c r="G349" s="39"/>
      <c r="H349" s="118"/>
    </row>
    <row r="350" spans="1:8" ht="15" hidden="1">
      <c r="A350" s="41" t="s">
        <v>50</v>
      </c>
      <c r="B350" s="36" t="s">
        <v>16</v>
      </c>
      <c r="C350" s="36"/>
      <c r="D350" s="37">
        <v>10</v>
      </c>
      <c r="E350" s="37" t="s">
        <v>131</v>
      </c>
      <c r="F350" s="38" t="s">
        <v>357</v>
      </c>
      <c r="G350" s="39" t="s">
        <v>51</v>
      </c>
      <c r="H350" s="118"/>
    </row>
    <row r="351" spans="1:8" ht="25.5" hidden="1">
      <c r="A351" s="41" t="s">
        <v>358</v>
      </c>
      <c r="B351" s="36" t="s">
        <v>16</v>
      </c>
      <c r="C351" s="36"/>
      <c r="D351" s="37">
        <v>10</v>
      </c>
      <c r="E351" s="37" t="s">
        <v>131</v>
      </c>
      <c r="F351" s="38" t="s">
        <v>359</v>
      </c>
      <c r="G351" s="39"/>
      <c r="H351" s="118"/>
    </row>
    <row r="352" spans="1:8" ht="15" hidden="1">
      <c r="A352" s="122" t="s">
        <v>327</v>
      </c>
      <c r="B352" s="36" t="s">
        <v>16</v>
      </c>
      <c r="C352" s="36"/>
      <c r="D352" s="113">
        <v>10</v>
      </c>
      <c r="E352" s="112" t="s">
        <v>131</v>
      </c>
      <c r="F352" s="38" t="s">
        <v>359</v>
      </c>
      <c r="G352" s="114" t="s">
        <v>328</v>
      </c>
      <c r="H352" s="119"/>
    </row>
    <row r="353" spans="1:8" ht="36" customHeight="1" hidden="1">
      <c r="A353" s="43" t="s">
        <v>360</v>
      </c>
      <c r="B353" s="36" t="s">
        <v>16</v>
      </c>
      <c r="C353" s="36"/>
      <c r="D353" s="113">
        <v>10</v>
      </c>
      <c r="E353" s="112" t="s">
        <v>131</v>
      </c>
      <c r="F353" s="112" t="s">
        <v>347</v>
      </c>
      <c r="G353" s="114"/>
      <c r="H353" s="119"/>
    </row>
    <row r="354" spans="1:8" ht="15" hidden="1">
      <c r="A354" s="122" t="s">
        <v>327</v>
      </c>
      <c r="B354" s="36" t="s">
        <v>16</v>
      </c>
      <c r="C354" s="36"/>
      <c r="D354" s="113">
        <v>10</v>
      </c>
      <c r="E354" s="112" t="s">
        <v>131</v>
      </c>
      <c r="F354" s="112" t="s">
        <v>347</v>
      </c>
      <c r="G354" s="114" t="s">
        <v>328</v>
      </c>
      <c r="H354" s="119"/>
    </row>
    <row r="355" spans="1:8" s="77" customFormat="1" ht="51.75" hidden="1">
      <c r="A355" s="123" t="s">
        <v>361</v>
      </c>
      <c r="B355" s="36" t="s">
        <v>16</v>
      </c>
      <c r="C355" s="36"/>
      <c r="D355" s="124" t="s">
        <v>164</v>
      </c>
      <c r="E355" s="124" t="s">
        <v>131</v>
      </c>
      <c r="F355" s="124" t="s">
        <v>341</v>
      </c>
      <c r="G355" s="125"/>
      <c r="H355" s="119"/>
    </row>
    <row r="356" spans="1:8" s="77" customFormat="1" ht="32.25" customHeight="1" hidden="1">
      <c r="A356" s="126" t="s">
        <v>362</v>
      </c>
      <c r="B356" s="36" t="s">
        <v>16</v>
      </c>
      <c r="C356" s="36"/>
      <c r="D356" s="124" t="s">
        <v>164</v>
      </c>
      <c r="E356" s="124" t="s">
        <v>131</v>
      </c>
      <c r="F356" s="124" t="s">
        <v>363</v>
      </c>
      <c r="G356" s="125"/>
      <c r="H356" s="119"/>
    </row>
    <row r="357" spans="1:8" ht="15" hidden="1">
      <c r="A357" s="123" t="s">
        <v>327</v>
      </c>
      <c r="B357" s="36" t="s">
        <v>16</v>
      </c>
      <c r="C357" s="36"/>
      <c r="D357" s="124" t="s">
        <v>164</v>
      </c>
      <c r="E357" s="124" t="s">
        <v>131</v>
      </c>
      <c r="F357" s="124" t="s">
        <v>363</v>
      </c>
      <c r="G357" s="125" t="s">
        <v>328</v>
      </c>
      <c r="H357" s="119"/>
    </row>
    <row r="358" spans="1:8" s="77" customFormat="1" ht="51.75" hidden="1">
      <c r="A358" s="64" t="s">
        <v>364</v>
      </c>
      <c r="B358" s="2" t="s">
        <v>16</v>
      </c>
      <c r="C358" s="2"/>
      <c r="D358" s="37" t="s">
        <v>164</v>
      </c>
      <c r="E358" s="37" t="s">
        <v>131</v>
      </c>
      <c r="F358" s="38" t="s">
        <v>365</v>
      </c>
      <c r="G358" s="95"/>
      <c r="H358" s="127"/>
    </row>
    <row r="359" spans="1:8" s="77" customFormat="1" ht="29.25" customHeight="1" hidden="1">
      <c r="A359" s="64" t="s">
        <v>27</v>
      </c>
      <c r="B359" s="2" t="s">
        <v>16</v>
      </c>
      <c r="C359" s="2"/>
      <c r="D359" s="37" t="s">
        <v>164</v>
      </c>
      <c r="E359" s="37" t="s">
        <v>131</v>
      </c>
      <c r="F359" s="38" t="s">
        <v>366</v>
      </c>
      <c r="G359" s="95"/>
      <c r="H359" s="127"/>
    </row>
    <row r="360" spans="1:11" ht="24" customHeight="1" hidden="1">
      <c r="A360" s="128" t="s">
        <v>367</v>
      </c>
      <c r="B360" s="36" t="s">
        <v>16</v>
      </c>
      <c r="C360" s="36"/>
      <c r="D360" s="124" t="s">
        <v>164</v>
      </c>
      <c r="E360" s="124" t="s">
        <v>131</v>
      </c>
      <c r="F360" s="38" t="s">
        <v>366</v>
      </c>
      <c r="G360" s="124" t="s">
        <v>38</v>
      </c>
      <c r="H360" s="119"/>
      <c r="J360" s="5">
        <v>12540.9</v>
      </c>
      <c r="K360" s="33">
        <f>H12-J360</f>
        <v>7227872.699999999</v>
      </c>
    </row>
    <row r="361" spans="1:11" s="77" customFormat="1" ht="20.25" customHeight="1" hidden="1">
      <c r="A361" s="35" t="s">
        <v>368</v>
      </c>
      <c r="B361" s="2" t="s">
        <v>16</v>
      </c>
      <c r="C361" s="2"/>
      <c r="D361" s="37" t="s">
        <v>164</v>
      </c>
      <c r="E361" s="37" t="s">
        <v>131</v>
      </c>
      <c r="F361" s="38" t="s">
        <v>369</v>
      </c>
      <c r="G361" s="39"/>
      <c r="H361" s="119"/>
      <c r="K361" s="129"/>
    </row>
    <row r="362" spans="1:8" s="77" customFormat="1" ht="25.5" hidden="1">
      <c r="A362" s="128" t="s">
        <v>367</v>
      </c>
      <c r="B362" s="36" t="s">
        <v>16</v>
      </c>
      <c r="C362" s="36"/>
      <c r="D362" s="124" t="s">
        <v>164</v>
      </c>
      <c r="E362" s="124" t="s">
        <v>131</v>
      </c>
      <c r="F362" s="38" t="s">
        <v>369</v>
      </c>
      <c r="G362" s="124" t="s">
        <v>38</v>
      </c>
      <c r="H362" s="127"/>
    </row>
    <row r="363" spans="1:8" s="77" customFormat="1" ht="15" hidden="1">
      <c r="A363" s="41"/>
      <c r="B363" s="36"/>
      <c r="C363" s="36"/>
      <c r="D363" s="124"/>
      <c r="E363" s="124"/>
      <c r="F363" s="38"/>
      <c r="G363" s="124"/>
      <c r="H363" s="127"/>
    </row>
    <row r="364" spans="1:8" s="77" customFormat="1" ht="15" hidden="1">
      <c r="A364" s="41"/>
      <c r="B364" s="36"/>
      <c r="C364" s="36"/>
      <c r="D364" s="124"/>
      <c r="E364" s="124"/>
      <c r="F364" s="38"/>
      <c r="G364" s="124"/>
      <c r="H364" s="127"/>
    </row>
    <row r="365" spans="1:8" s="77" customFormat="1" ht="15" hidden="1">
      <c r="A365" s="128"/>
      <c r="B365" s="36"/>
      <c r="C365" s="36"/>
      <c r="D365" s="124"/>
      <c r="E365" s="124"/>
      <c r="F365" s="38"/>
      <c r="G365" s="124"/>
      <c r="H365" s="127"/>
    </row>
    <row r="366" spans="1:8" s="77" customFormat="1" ht="15" hidden="1">
      <c r="A366" s="43"/>
      <c r="B366" s="36"/>
      <c r="C366" s="36"/>
      <c r="D366" s="124"/>
      <c r="E366" s="124"/>
      <c r="F366" s="38"/>
      <c r="G366" s="124"/>
      <c r="H366" s="127"/>
    </row>
    <row r="367" spans="1:8" ht="17.25" customHeight="1" hidden="1">
      <c r="A367" s="26"/>
      <c r="B367" s="27"/>
      <c r="C367" s="27"/>
      <c r="D367" s="29"/>
      <c r="E367" s="29"/>
      <c r="F367" s="30"/>
      <c r="G367" s="31"/>
      <c r="H367" s="120"/>
    </row>
    <row r="368" spans="1:8" ht="15" hidden="1">
      <c r="A368" s="26"/>
      <c r="B368" s="27"/>
      <c r="C368" s="27"/>
      <c r="D368" s="29"/>
      <c r="E368" s="29"/>
      <c r="F368" s="30"/>
      <c r="G368" s="31"/>
      <c r="H368" s="119"/>
    </row>
    <row r="369" spans="1:8" ht="51.75" customHeight="1" hidden="1">
      <c r="A369" s="35"/>
      <c r="B369" s="27"/>
      <c r="C369" s="27"/>
      <c r="D369" s="37"/>
      <c r="E369" s="37"/>
      <c r="F369" s="37"/>
      <c r="G369" s="31"/>
      <c r="H369" s="119"/>
    </row>
    <row r="370" spans="1:8" ht="30.75" customHeight="1" hidden="1">
      <c r="A370" s="35"/>
      <c r="B370" s="36"/>
      <c r="C370" s="36"/>
      <c r="D370" s="37"/>
      <c r="E370" s="37"/>
      <c r="F370" s="38"/>
      <c r="G370" s="39"/>
      <c r="H370" s="119"/>
    </row>
    <row r="371" spans="1:9" s="18" customFormat="1" ht="31.5" customHeight="1" hidden="1">
      <c r="A371" s="35"/>
      <c r="B371" s="36"/>
      <c r="C371" s="36"/>
      <c r="D371" s="37"/>
      <c r="E371" s="37"/>
      <c r="F371" s="38"/>
      <c r="G371" s="39"/>
      <c r="H371" s="119"/>
      <c r="I371" s="24"/>
    </row>
    <row r="372" spans="1:9" s="18" customFormat="1" ht="82.5" customHeight="1" hidden="1">
      <c r="A372" s="35"/>
      <c r="B372" s="36"/>
      <c r="C372" s="36"/>
      <c r="D372" s="37"/>
      <c r="E372" s="37"/>
      <c r="F372" s="38"/>
      <c r="G372" s="39"/>
      <c r="H372" s="119"/>
      <c r="I372" s="24"/>
    </row>
    <row r="373" spans="1:9" s="18" customFormat="1" ht="48.75" customHeight="1" hidden="1">
      <c r="A373" s="43"/>
      <c r="B373" s="36"/>
      <c r="C373" s="36"/>
      <c r="D373" s="37"/>
      <c r="E373" s="37"/>
      <c r="F373" s="38"/>
      <c r="G373" s="39"/>
      <c r="H373" s="119"/>
      <c r="I373" s="24"/>
    </row>
    <row r="374" spans="1:8" ht="37.5" customHeight="1" hidden="1">
      <c r="A374" s="43"/>
      <c r="B374" s="36"/>
      <c r="C374" s="36"/>
      <c r="D374" s="130"/>
      <c r="E374" s="130"/>
      <c r="F374" s="131"/>
      <c r="G374" s="132"/>
      <c r="H374" s="119"/>
    </row>
    <row r="375" spans="1:8" ht="50.25" customHeight="1" hidden="1">
      <c r="A375" s="41" t="s">
        <v>370</v>
      </c>
      <c r="B375" s="36" t="s">
        <v>16</v>
      </c>
      <c r="C375" s="36"/>
      <c r="D375" s="7" t="s">
        <v>63</v>
      </c>
      <c r="E375" s="7" t="s">
        <v>23</v>
      </c>
      <c r="F375" s="133" t="s">
        <v>371</v>
      </c>
      <c r="G375" s="44"/>
      <c r="H375" s="134">
        <f>H376</f>
        <v>45</v>
      </c>
    </row>
    <row r="376" spans="1:8" ht="18.75" customHeight="1" hidden="1">
      <c r="A376" s="41" t="s">
        <v>48</v>
      </c>
      <c r="B376" s="36" t="s">
        <v>16</v>
      </c>
      <c r="C376" s="36"/>
      <c r="D376" s="7" t="s">
        <v>63</v>
      </c>
      <c r="E376" s="7" t="s">
        <v>23</v>
      </c>
      <c r="F376" s="133" t="s">
        <v>371</v>
      </c>
      <c r="G376" s="44" t="s">
        <v>38</v>
      </c>
      <c r="H376" s="134">
        <v>45</v>
      </c>
    </row>
    <row r="377" spans="1:8" ht="29.25" customHeight="1" hidden="1">
      <c r="A377" s="41" t="s">
        <v>372</v>
      </c>
      <c r="B377" s="36" t="s">
        <v>16</v>
      </c>
      <c r="C377" s="36"/>
      <c r="D377" s="7" t="s">
        <v>63</v>
      </c>
      <c r="E377" s="7" t="s">
        <v>23</v>
      </c>
      <c r="F377" s="133" t="s">
        <v>373</v>
      </c>
      <c r="G377" s="44"/>
      <c r="H377" s="134">
        <f>H378</f>
        <v>0</v>
      </c>
    </row>
    <row r="378" spans="1:8" ht="15" hidden="1">
      <c r="A378" s="135" t="s">
        <v>125</v>
      </c>
      <c r="B378" s="36" t="s">
        <v>16</v>
      </c>
      <c r="C378" s="36"/>
      <c r="D378" s="7" t="s">
        <v>63</v>
      </c>
      <c r="E378" s="7" t="s">
        <v>23</v>
      </c>
      <c r="F378" s="133" t="s">
        <v>373</v>
      </c>
      <c r="G378" s="136" t="s">
        <v>209</v>
      </c>
      <c r="H378" s="33">
        <v>0</v>
      </c>
    </row>
    <row r="379" spans="1:8" ht="15" hidden="1">
      <c r="A379" s="137"/>
      <c r="B379" s="36"/>
      <c r="C379" s="36"/>
      <c r="D379" s="138"/>
      <c r="E379" s="138"/>
      <c r="F379" s="139"/>
      <c r="G379" s="140"/>
      <c r="H379" s="141"/>
    </row>
    <row r="380" spans="1:7" ht="18.75">
      <c r="A380" s="142"/>
      <c r="B380" s="143"/>
      <c r="C380" s="143"/>
      <c r="D380" s="144"/>
      <c r="E380" s="144"/>
      <c r="F380" s="145"/>
      <c r="G380" s="146"/>
    </row>
    <row r="381" spans="1:9" ht="18.75">
      <c r="A381" s="142"/>
      <c r="B381" s="147"/>
      <c r="C381" s="147"/>
      <c r="D381" s="148"/>
      <c r="E381" s="148"/>
      <c r="F381" s="149"/>
      <c r="G381" s="150"/>
      <c r="I381" s="33"/>
    </row>
    <row r="383" ht="18.75">
      <c r="I383" s="33"/>
    </row>
    <row r="385" ht="18.75">
      <c r="G385" s="151"/>
    </row>
  </sheetData>
  <sheetProtection selectLockedCells="1" selectUnlockedCells="1"/>
  <mergeCells count="15">
    <mergeCell ref="A8:H8"/>
    <mergeCell ref="A9:H9"/>
    <mergeCell ref="A10:A11"/>
    <mergeCell ref="B10:B11"/>
    <mergeCell ref="D10:D11"/>
    <mergeCell ref="E10:E11"/>
    <mergeCell ref="F10:F11"/>
    <mergeCell ref="G10:G11"/>
    <mergeCell ref="H10:H11"/>
    <mergeCell ref="B2:G2"/>
    <mergeCell ref="B3:H3"/>
    <mergeCell ref="B4:H4"/>
    <mergeCell ref="B5:H5"/>
    <mergeCell ref="B6:H6"/>
    <mergeCell ref="B7:H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52" customWidth="1"/>
    <col min="2" max="2" width="0" style="153" hidden="1" customWidth="1"/>
    <col min="3" max="4" width="0" style="154" hidden="1" customWidth="1"/>
    <col min="5" max="5" width="11" style="154" customWidth="1"/>
    <col min="6" max="6" width="0" style="154" hidden="1" customWidth="1"/>
    <col min="7" max="7" width="11.296875" style="155" customWidth="1"/>
    <col min="8" max="16384" width="8.8984375" style="5" customWidth="1"/>
  </cols>
  <sheetData>
    <row r="1" spans="5:7" ht="15.75" hidden="1">
      <c r="E1" s="156"/>
      <c r="G1" s="157"/>
    </row>
    <row r="2" spans="5:7" ht="15.75" hidden="1">
      <c r="E2" s="156"/>
      <c r="G2" s="157"/>
    </row>
    <row r="3" spans="5:7" ht="15.75" hidden="1">
      <c r="E3" s="156"/>
      <c r="G3" s="157"/>
    </row>
    <row r="4" spans="5:11" ht="15.75" hidden="1">
      <c r="E4" s="156"/>
      <c r="G4" s="157"/>
      <c r="K4" s="5">
        <f>1210/9</f>
        <v>134.44444444444446</v>
      </c>
    </row>
    <row r="5" spans="5:11" ht="15.75" hidden="1">
      <c r="E5" s="156"/>
      <c r="G5" s="157"/>
      <c r="K5" s="5">
        <f>195-38-10</f>
        <v>147</v>
      </c>
    </row>
    <row r="6" spans="5:7" ht="15.75" hidden="1">
      <c r="E6" s="156"/>
      <c r="G6" s="157"/>
    </row>
    <row r="7" spans="5:12" ht="15.75" hidden="1">
      <c r="E7" s="156"/>
      <c r="G7" s="157"/>
      <c r="K7" s="5">
        <f>634/4</f>
        <v>158.5</v>
      </c>
      <c r="L7" s="5">
        <f>477/4</f>
        <v>119.25</v>
      </c>
    </row>
    <row r="8" spans="1:7" ht="63.75" customHeight="1" hidden="1">
      <c r="A8" s="190"/>
      <c r="B8" s="190"/>
      <c r="C8" s="190"/>
      <c r="D8" s="190"/>
      <c r="E8" s="190"/>
      <c r="F8" s="190"/>
      <c r="G8" s="190"/>
    </row>
    <row r="9" spans="1:7" ht="15" customHeight="1" hidden="1">
      <c r="A9" s="190"/>
      <c r="B9" s="190"/>
      <c r="C9" s="190"/>
      <c r="D9" s="190"/>
      <c r="E9" s="190"/>
      <c r="F9" s="190"/>
      <c r="G9" s="190"/>
    </row>
    <row r="10" spans="1:7" ht="15" customHeight="1" hidden="1">
      <c r="A10" s="190"/>
      <c r="B10" s="190"/>
      <c r="C10" s="190"/>
      <c r="D10" s="190"/>
      <c r="E10" s="190"/>
      <c r="F10" s="190"/>
      <c r="G10" s="190"/>
    </row>
    <row r="11" spans="1:11" ht="15.75" customHeight="1" hidden="1">
      <c r="A11" s="195"/>
      <c r="B11" s="195"/>
      <c r="C11" s="195"/>
      <c r="D11" s="195"/>
      <c r="E11" s="195"/>
      <c r="F11" s="195"/>
      <c r="G11" s="195"/>
      <c r="K11" s="5">
        <f>5387.04+2662.96</f>
        <v>8050</v>
      </c>
    </row>
    <row r="12" spans="1:11" s="10" customFormat="1" ht="39" customHeight="1" hidden="1">
      <c r="A12" s="191"/>
      <c r="B12" s="191"/>
      <c r="C12" s="193"/>
      <c r="D12" s="193"/>
      <c r="E12" s="193"/>
      <c r="F12" s="193"/>
      <c r="G12" s="196"/>
      <c r="K12" s="10">
        <f>7363.8+4357.59</f>
        <v>11721.39</v>
      </c>
    </row>
    <row r="13" spans="1:9" s="10" customFormat="1" ht="46.5" customHeight="1" hidden="1">
      <c r="A13" s="191"/>
      <c r="B13" s="191"/>
      <c r="C13" s="193"/>
      <c r="D13" s="193"/>
      <c r="E13" s="193"/>
      <c r="F13" s="193"/>
      <c r="G13" s="196"/>
      <c r="I13" s="10">
        <f>34168.4+12+85</f>
        <v>34265.4</v>
      </c>
    </row>
    <row r="14" spans="1:9" s="18" customFormat="1" ht="21.75" customHeight="1" hidden="1">
      <c r="A14" s="158"/>
      <c r="B14" s="159"/>
      <c r="C14" s="159"/>
      <c r="D14" s="159"/>
      <c r="E14" s="159"/>
      <c r="F14" s="159"/>
      <c r="G14" s="160"/>
      <c r="I14" s="161">
        <f>G14-G144</f>
        <v>0</v>
      </c>
    </row>
    <row r="15" spans="1:7" s="166" customFormat="1" ht="24.75" customHeight="1" hidden="1">
      <c r="A15" s="162"/>
      <c r="B15" s="163"/>
      <c r="C15" s="164"/>
      <c r="D15" s="164"/>
      <c r="E15" s="164"/>
      <c r="F15" s="164"/>
      <c r="G15" s="165"/>
    </row>
    <row r="16" spans="1:9" s="166" customFormat="1" ht="14.25" hidden="1">
      <c r="A16" s="163"/>
      <c r="B16" s="163"/>
      <c r="C16" s="164"/>
      <c r="D16" s="164"/>
      <c r="E16" s="164"/>
      <c r="F16" s="164"/>
      <c r="G16" s="165"/>
      <c r="I16" s="167">
        <f>G16+G20</f>
        <v>0</v>
      </c>
    </row>
    <row r="17" spans="1:7" ht="15" hidden="1">
      <c r="A17" s="105"/>
      <c r="B17" s="105"/>
      <c r="C17" s="133"/>
      <c r="D17" s="133"/>
      <c r="E17" s="133"/>
      <c r="F17" s="133"/>
      <c r="G17" s="168"/>
    </row>
    <row r="18" spans="1:7" ht="15" hidden="1">
      <c r="A18" s="105"/>
      <c r="B18" s="105"/>
      <c r="C18" s="133"/>
      <c r="D18" s="133"/>
      <c r="E18" s="133"/>
      <c r="F18" s="133"/>
      <c r="G18" s="168"/>
    </row>
    <row r="19" spans="1:7" ht="15" hidden="1">
      <c r="A19" s="105"/>
      <c r="B19" s="105"/>
      <c r="C19" s="133"/>
      <c r="D19" s="133"/>
      <c r="E19" s="133"/>
      <c r="F19" s="133"/>
      <c r="G19" s="168"/>
    </row>
    <row r="20" spans="1:7" ht="15" hidden="1">
      <c r="A20" s="105"/>
      <c r="B20" s="105"/>
      <c r="C20" s="133"/>
      <c r="D20" s="133"/>
      <c r="E20" s="133"/>
      <c r="F20" s="133"/>
      <c r="G20" s="168"/>
    </row>
    <row r="21" spans="1:7" ht="15" hidden="1">
      <c r="A21" s="105"/>
      <c r="B21" s="105"/>
      <c r="C21" s="133"/>
      <c r="D21" s="133"/>
      <c r="E21" s="133"/>
      <c r="F21" s="133"/>
      <c r="G21" s="168"/>
    </row>
    <row r="22" spans="1:7" s="166" customFormat="1" ht="27" customHeight="1" hidden="1">
      <c r="A22" s="163"/>
      <c r="B22" s="163"/>
      <c r="C22" s="164"/>
      <c r="D22" s="164"/>
      <c r="E22" s="164"/>
      <c r="F22" s="164"/>
      <c r="G22" s="165"/>
    </row>
    <row r="23" spans="1:7" ht="15" hidden="1">
      <c r="A23" s="105"/>
      <c r="B23" s="105"/>
      <c r="C23" s="133"/>
      <c r="D23" s="133"/>
      <c r="E23" s="133"/>
      <c r="F23" s="133"/>
      <c r="G23" s="168"/>
    </row>
    <row r="24" spans="1:7" ht="15" hidden="1">
      <c r="A24" s="105"/>
      <c r="B24" s="105"/>
      <c r="C24" s="133"/>
      <c r="D24" s="133"/>
      <c r="E24" s="133"/>
      <c r="F24" s="133"/>
      <c r="G24" s="168"/>
    </row>
    <row r="25" spans="1:7" ht="15" hidden="1">
      <c r="A25" s="105"/>
      <c r="B25" s="105"/>
      <c r="C25" s="133"/>
      <c r="D25" s="133"/>
      <c r="E25" s="133"/>
      <c r="F25" s="133"/>
      <c r="G25" s="168"/>
    </row>
    <row r="26" spans="1:7" ht="15" hidden="1">
      <c r="A26" s="105"/>
      <c r="B26" s="105"/>
      <c r="C26" s="133"/>
      <c r="D26" s="133"/>
      <c r="E26" s="133"/>
      <c r="F26" s="133"/>
      <c r="G26" s="168"/>
    </row>
    <row r="27" spans="1:7" ht="15" hidden="1">
      <c r="A27" s="105"/>
      <c r="B27" s="105"/>
      <c r="C27" s="133"/>
      <c r="D27" s="133"/>
      <c r="E27" s="133"/>
      <c r="F27" s="133"/>
      <c r="G27" s="168"/>
    </row>
    <row r="28" spans="1:7" ht="15" hidden="1">
      <c r="A28" s="105"/>
      <c r="B28" s="105"/>
      <c r="C28" s="133"/>
      <c r="D28" s="133"/>
      <c r="E28" s="133"/>
      <c r="F28" s="133"/>
      <c r="G28" s="168"/>
    </row>
    <row r="29" spans="1:7" ht="15" hidden="1">
      <c r="A29" s="105"/>
      <c r="B29" s="105"/>
      <c r="C29" s="133"/>
      <c r="D29" s="133"/>
      <c r="E29" s="133"/>
      <c r="F29" s="133"/>
      <c r="G29" s="168"/>
    </row>
    <row r="30" spans="1:7" ht="15" hidden="1">
      <c r="A30" s="105"/>
      <c r="B30" s="105"/>
      <c r="C30" s="133"/>
      <c r="D30" s="133"/>
      <c r="E30" s="133"/>
      <c r="F30" s="133"/>
      <c r="G30" s="168"/>
    </row>
    <row r="31" spans="1:7" ht="15" hidden="1">
      <c r="A31" s="105"/>
      <c r="B31" s="105"/>
      <c r="C31" s="133"/>
      <c r="D31" s="133"/>
      <c r="E31" s="133"/>
      <c r="F31" s="133"/>
      <c r="G31" s="168"/>
    </row>
    <row r="32" spans="1:7" ht="17.25" customHeight="1" hidden="1">
      <c r="A32" s="105"/>
      <c r="B32" s="105"/>
      <c r="C32" s="133"/>
      <c r="D32" s="133"/>
      <c r="E32" s="133"/>
      <c r="F32" s="133"/>
      <c r="G32" s="168"/>
    </row>
    <row r="33" spans="1:7" ht="18" customHeight="1" hidden="1">
      <c r="A33" s="105"/>
      <c r="B33" s="105"/>
      <c r="C33" s="133"/>
      <c r="D33" s="133"/>
      <c r="E33" s="133"/>
      <c r="F33" s="133"/>
      <c r="G33" s="168"/>
    </row>
    <row r="34" spans="1:7" ht="18" customHeight="1" hidden="1">
      <c r="A34" s="105"/>
      <c r="B34" s="105"/>
      <c r="C34" s="133"/>
      <c r="D34" s="133"/>
      <c r="E34" s="133"/>
      <c r="F34" s="133"/>
      <c r="G34" s="168"/>
    </row>
    <row r="35" spans="1:7" s="166" customFormat="1" ht="14.25" hidden="1">
      <c r="A35" s="163"/>
      <c r="B35" s="163"/>
      <c r="C35" s="164"/>
      <c r="D35" s="164"/>
      <c r="E35" s="164"/>
      <c r="F35" s="164"/>
      <c r="G35" s="165"/>
    </row>
    <row r="36" spans="1:7" s="166" customFormat="1" ht="14.25" hidden="1">
      <c r="A36" s="163"/>
      <c r="B36" s="163"/>
      <c r="C36" s="164"/>
      <c r="D36" s="164"/>
      <c r="E36" s="164"/>
      <c r="F36" s="164"/>
      <c r="G36" s="165"/>
    </row>
    <row r="37" spans="1:7" ht="15" hidden="1">
      <c r="A37" s="105"/>
      <c r="B37" s="105"/>
      <c r="C37" s="133"/>
      <c r="D37" s="133"/>
      <c r="E37" s="133"/>
      <c r="F37" s="133"/>
      <c r="G37" s="168"/>
    </row>
    <row r="38" spans="1:7" ht="15" hidden="1">
      <c r="A38" s="105"/>
      <c r="B38" s="105"/>
      <c r="C38" s="133"/>
      <c r="D38" s="133"/>
      <c r="E38" s="133"/>
      <c r="F38" s="133"/>
      <c r="G38" s="168"/>
    </row>
    <row r="39" spans="1:7" ht="15" hidden="1">
      <c r="A39" s="105"/>
      <c r="B39" s="105"/>
      <c r="C39" s="133"/>
      <c r="D39" s="133"/>
      <c r="E39" s="133"/>
      <c r="F39" s="133"/>
      <c r="G39" s="168"/>
    </row>
    <row r="40" spans="1:7" ht="15" hidden="1">
      <c r="A40" s="105"/>
      <c r="B40" s="105"/>
      <c r="C40" s="133"/>
      <c r="D40" s="133"/>
      <c r="E40" s="133"/>
      <c r="F40" s="133"/>
      <c r="G40" s="168"/>
    </row>
    <row r="41" spans="1:7" ht="15" hidden="1">
      <c r="A41" s="105"/>
      <c r="B41" s="105"/>
      <c r="C41" s="133"/>
      <c r="D41" s="133"/>
      <c r="E41" s="133"/>
      <c r="F41" s="133"/>
      <c r="G41" s="168"/>
    </row>
    <row r="42" spans="1:7" ht="15" hidden="1">
      <c r="A42" s="105"/>
      <c r="B42" s="105"/>
      <c r="C42" s="133"/>
      <c r="D42" s="133"/>
      <c r="E42" s="133"/>
      <c r="F42" s="133"/>
      <c r="G42" s="168"/>
    </row>
    <row r="43" spans="1:7" ht="75.75" customHeight="1" hidden="1">
      <c r="A43" s="105"/>
      <c r="B43" s="105"/>
      <c r="C43" s="133"/>
      <c r="D43" s="133"/>
      <c r="E43" s="133"/>
      <c r="F43" s="133"/>
      <c r="G43" s="168"/>
    </row>
    <row r="44" spans="1:7" ht="15" hidden="1">
      <c r="A44" s="105"/>
      <c r="B44" s="105"/>
      <c r="C44" s="133"/>
      <c r="D44" s="133"/>
      <c r="E44" s="133"/>
      <c r="F44" s="133"/>
      <c r="G44" s="168"/>
    </row>
    <row r="45" spans="1:11" s="166" customFormat="1" ht="18" customHeight="1" hidden="1">
      <c r="A45" s="163"/>
      <c r="B45" s="163"/>
      <c r="C45" s="164"/>
      <c r="D45" s="164"/>
      <c r="E45" s="164"/>
      <c r="F45" s="164"/>
      <c r="G45" s="165"/>
      <c r="K45" s="166">
        <f>15419+26.6</f>
        <v>15445.6</v>
      </c>
    </row>
    <row r="46" spans="1:7" ht="16.5" customHeight="1" hidden="1">
      <c r="A46" s="105"/>
      <c r="B46" s="105"/>
      <c r="C46" s="133"/>
      <c r="D46" s="133"/>
      <c r="E46" s="133"/>
      <c r="F46" s="133"/>
      <c r="G46" s="168"/>
    </row>
    <row r="47" spans="1:7" ht="15" hidden="1">
      <c r="A47" s="105"/>
      <c r="B47" s="105"/>
      <c r="C47" s="133"/>
      <c r="D47" s="133"/>
      <c r="E47" s="133"/>
      <c r="F47" s="133"/>
      <c r="G47" s="168"/>
    </row>
    <row r="48" spans="1:7" ht="15" hidden="1">
      <c r="A48" s="105"/>
      <c r="B48" s="105"/>
      <c r="C48" s="133"/>
      <c r="D48" s="133"/>
      <c r="E48" s="133"/>
      <c r="F48" s="133"/>
      <c r="G48" s="168"/>
    </row>
    <row r="49" spans="1:7" ht="15" hidden="1">
      <c r="A49" s="105"/>
      <c r="B49" s="105"/>
      <c r="C49" s="133"/>
      <c r="D49" s="133"/>
      <c r="E49" s="133"/>
      <c r="F49" s="133"/>
      <c r="G49" s="168"/>
    </row>
    <row r="50" spans="1:7" ht="15" hidden="1">
      <c r="A50" s="105"/>
      <c r="B50" s="105"/>
      <c r="C50" s="133"/>
      <c r="D50" s="133"/>
      <c r="E50" s="133"/>
      <c r="F50" s="133"/>
      <c r="G50" s="168"/>
    </row>
    <row r="51" spans="1:7" ht="15" hidden="1">
      <c r="A51" s="105"/>
      <c r="B51" s="105"/>
      <c r="C51" s="133"/>
      <c r="D51" s="133"/>
      <c r="E51" s="133"/>
      <c r="F51" s="133"/>
      <c r="G51" s="168"/>
    </row>
    <row r="52" spans="1:7" ht="15" hidden="1">
      <c r="A52" s="105"/>
      <c r="B52" s="105"/>
      <c r="C52" s="133"/>
      <c r="D52" s="133"/>
      <c r="E52" s="133"/>
      <c r="F52" s="133"/>
      <c r="G52" s="168"/>
    </row>
    <row r="53" spans="1:7" ht="15" hidden="1">
      <c r="A53" s="105"/>
      <c r="B53" s="105"/>
      <c r="C53" s="133"/>
      <c r="D53" s="133"/>
      <c r="E53" s="133"/>
      <c r="F53" s="133"/>
      <c r="G53" s="168"/>
    </row>
    <row r="54" spans="1:7" ht="15" hidden="1">
      <c r="A54" s="105"/>
      <c r="B54" s="105"/>
      <c r="C54" s="133"/>
      <c r="D54" s="133"/>
      <c r="E54" s="133"/>
      <c r="F54" s="133"/>
      <c r="G54" s="168"/>
    </row>
    <row r="55" spans="1:7" ht="15" hidden="1">
      <c r="A55" s="105"/>
      <c r="B55" s="105"/>
      <c r="C55" s="133"/>
      <c r="D55" s="133"/>
      <c r="E55" s="133"/>
      <c r="F55" s="133"/>
      <c r="G55" s="168"/>
    </row>
    <row r="56" spans="1:7" ht="15" hidden="1">
      <c r="A56" s="105"/>
      <c r="B56" s="105"/>
      <c r="C56" s="133"/>
      <c r="D56" s="133"/>
      <c r="E56" s="133"/>
      <c r="F56" s="133"/>
      <c r="G56" s="168"/>
    </row>
    <row r="57" spans="1:7" ht="15" hidden="1">
      <c r="A57" s="105"/>
      <c r="B57" s="105"/>
      <c r="C57" s="133"/>
      <c r="D57" s="133"/>
      <c r="E57" s="133"/>
      <c r="F57" s="133"/>
      <c r="G57" s="168"/>
    </row>
    <row r="58" spans="1:7" ht="15" hidden="1">
      <c r="A58" s="105"/>
      <c r="B58" s="105"/>
      <c r="C58" s="133"/>
      <c r="D58" s="133"/>
      <c r="E58" s="133"/>
      <c r="F58" s="133"/>
      <c r="G58" s="168"/>
    </row>
    <row r="59" spans="1:7" ht="15" hidden="1">
      <c r="A59" s="105"/>
      <c r="B59" s="105"/>
      <c r="C59" s="133"/>
      <c r="D59" s="133"/>
      <c r="E59" s="133"/>
      <c r="F59" s="133"/>
      <c r="G59" s="168"/>
    </row>
    <row r="60" spans="1:7" ht="20.25" customHeight="1" hidden="1">
      <c r="A60" s="105"/>
      <c r="B60" s="105"/>
      <c r="C60" s="105"/>
      <c r="D60" s="105"/>
      <c r="E60" s="105"/>
      <c r="F60" s="105"/>
      <c r="G60" s="105"/>
    </row>
    <row r="61" spans="1:7" ht="18.75" customHeight="1" hidden="1">
      <c r="A61" s="105"/>
      <c r="B61" s="105"/>
      <c r="C61" s="105"/>
      <c r="D61" s="105"/>
      <c r="E61" s="105"/>
      <c r="F61" s="105"/>
      <c r="G61" s="105"/>
    </row>
    <row r="62" spans="1:7" ht="53.25" customHeight="1" hidden="1">
      <c r="A62" s="105"/>
      <c r="B62" s="105"/>
      <c r="C62" s="105"/>
      <c r="D62" s="105"/>
      <c r="E62" s="133"/>
      <c r="F62" s="105"/>
      <c r="G62" s="35"/>
    </row>
    <row r="63" spans="1:7" ht="15" hidden="1">
      <c r="A63" s="105"/>
      <c r="B63" s="105"/>
      <c r="C63" s="133"/>
      <c r="D63" s="133"/>
      <c r="E63" s="133"/>
      <c r="F63" s="133"/>
      <c r="G63" s="105"/>
    </row>
    <row r="64" spans="1:7" ht="15" hidden="1">
      <c r="A64" s="105"/>
      <c r="B64" s="105"/>
      <c r="C64" s="133"/>
      <c r="D64" s="133"/>
      <c r="E64" s="133"/>
      <c r="F64" s="133"/>
      <c r="G64" s="105"/>
    </row>
    <row r="65" spans="1:7" ht="15" hidden="1">
      <c r="A65" s="105"/>
      <c r="B65" s="105"/>
      <c r="C65" s="133"/>
      <c r="D65" s="133"/>
      <c r="E65" s="133"/>
      <c r="F65" s="133"/>
      <c r="G65" s="105"/>
    </row>
    <row r="66" spans="1:7" ht="18" customHeight="1" hidden="1">
      <c r="A66" s="105"/>
      <c r="B66" s="105"/>
      <c r="C66" s="105"/>
      <c r="D66" s="105"/>
      <c r="E66" s="133"/>
      <c r="F66" s="105"/>
      <c r="G66" s="105"/>
    </row>
    <row r="67" spans="1:7" s="166" customFormat="1" ht="16.5" customHeight="1" hidden="1">
      <c r="A67" s="163"/>
      <c r="B67" s="163"/>
      <c r="C67" s="164"/>
      <c r="D67" s="164"/>
      <c r="E67" s="164"/>
      <c r="F67" s="164"/>
      <c r="G67" s="165"/>
    </row>
    <row r="68" spans="1:7" s="166" customFormat="1" ht="21" customHeight="1" hidden="1">
      <c r="A68" s="163"/>
      <c r="B68" s="163"/>
      <c r="C68" s="164"/>
      <c r="D68" s="164"/>
      <c r="E68" s="164"/>
      <c r="F68" s="164"/>
      <c r="G68" s="165"/>
    </row>
    <row r="69" spans="1:7" ht="15" hidden="1">
      <c r="A69" s="105"/>
      <c r="B69" s="105"/>
      <c r="C69" s="133"/>
      <c r="D69" s="133"/>
      <c r="E69" s="133"/>
      <c r="F69" s="133"/>
      <c r="G69" s="168"/>
    </row>
    <row r="70" spans="1:7" ht="15" hidden="1">
      <c r="A70" s="105"/>
      <c r="B70" s="105"/>
      <c r="C70" s="133"/>
      <c r="D70" s="133"/>
      <c r="E70" s="133"/>
      <c r="F70" s="133"/>
      <c r="G70" s="168"/>
    </row>
    <row r="71" spans="1:7" ht="15" hidden="1">
      <c r="A71" s="105"/>
      <c r="B71" s="105"/>
      <c r="C71" s="133"/>
      <c r="D71" s="133"/>
      <c r="E71" s="133"/>
      <c r="F71" s="133"/>
      <c r="G71" s="168"/>
    </row>
    <row r="72" spans="1:7" ht="15" hidden="1">
      <c r="A72" s="105"/>
      <c r="B72" s="105"/>
      <c r="C72" s="133"/>
      <c r="D72" s="133"/>
      <c r="E72" s="133"/>
      <c r="F72" s="133"/>
      <c r="G72" s="168"/>
    </row>
    <row r="73" spans="1:7" ht="17.25" customHeight="1" hidden="1">
      <c r="A73" s="105"/>
      <c r="B73" s="105"/>
      <c r="C73" s="133"/>
      <c r="D73" s="133"/>
      <c r="E73" s="133"/>
      <c r="F73" s="133"/>
      <c r="G73" s="168"/>
    </row>
    <row r="74" spans="1:7" ht="15" hidden="1">
      <c r="A74" s="105"/>
      <c r="B74" s="105"/>
      <c r="C74" s="133"/>
      <c r="D74" s="133"/>
      <c r="E74" s="133"/>
      <c r="F74" s="133"/>
      <c r="G74" s="168"/>
    </row>
    <row r="75" spans="1:7" ht="15" hidden="1">
      <c r="A75" s="105"/>
      <c r="B75" s="105"/>
      <c r="C75" s="133"/>
      <c r="D75" s="133"/>
      <c r="E75" s="133"/>
      <c r="F75" s="133"/>
      <c r="G75" s="168"/>
    </row>
    <row r="76" spans="1:7" ht="15" hidden="1">
      <c r="A76" s="105"/>
      <c r="B76" s="105"/>
      <c r="C76" s="133"/>
      <c r="D76" s="133"/>
      <c r="E76" s="133"/>
      <c r="F76" s="133"/>
      <c r="G76" s="168"/>
    </row>
    <row r="77" spans="1:7" s="166" customFormat="1" ht="14.25" hidden="1">
      <c r="A77" s="163"/>
      <c r="B77" s="163"/>
      <c r="C77" s="164"/>
      <c r="D77" s="164"/>
      <c r="E77" s="164"/>
      <c r="F77" s="164"/>
      <c r="G77" s="165"/>
    </row>
    <row r="78" spans="1:7" ht="15" hidden="1">
      <c r="A78" s="105"/>
      <c r="B78" s="105"/>
      <c r="C78" s="133"/>
      <c r="D78" s="133"/>
      <c r="E78" s="133"/>
      <c r="F78" s="133"/>
      <c r="G78" s="168"/>
    </row>
    <row r="79" spans="1:7" ht="15" hidden="1">
      <c r="A79" s="105"/>
      <c r="B79" s="105"/>
      <c r="C79" s="133"/>
      <c r="D79" s="133"/>
      <c r="E79" s="133"/>
      <c r="F79" s="133"/>
      <c r="G79" s="168"/>
    </row>
    <row r="80" spans="1:7" ht="15" hidden="1">
      <c r="A80" s="105"/>
      <c r="B80" s="105"/>
      <c r="C80" s="133"/>
      <c r="D80" s="133"/>
      <c r="E80" s="133"/>
      <c r="F80" s="133"/>
      <c r="G80" s="168"/>
    </row>
    <row r="81" spans="1:7" ht="15" hidden="1">
      <c r="A81" s="105"/>
      <c r="B81" s="105"/>
      <c r="C81" s="133"/>
      <c r="D81" s="133"/>
      <c r="E81" s="133"/>
      <c r="F81" s="133"/>
      <c r="G81" s="168"/>
    </row>
    <row r="82" spans="1:7" ht="18" customHeight="1" hidden="1">
      <c r="A82" s="105"/>
      <c r="B82" s="105"/>
      <c r="C82" s="133"/>
      <c r="D82" s="133"/>
      <c r="E82" s="133"/>
      <c r="F82" s="133"/>
      <c r="G82" s="168"/>
    </row>
    <row r="83" spans="1:7" s="166" customFormat="1" ht="14.25" hidden="1">
      <c r="A83" s="163"/>
      <c r="B83" s="163"/>
      <c r="C83" s="164"/>
      <c r="D83" s="164"/>
      <c r="E83" s="164"/>
      <c r="F83" s="164"/>
      <c r="G83" s="165"/>
    </row>
    <row r="84" spans="1:7" s="166" customFormat="1" ht="14.25" hidden="1">
      <c r="A84" s="163"/>
      <c r="B84" s="163"/>
      <c r="C84" s="164"/>
      <c r="D84" s="164"/>
      <c r="E84" s="164"/>
      <c r="F84" s="164"/>
      <c r="G84" s="165"/>
    </row>
    <row r="85" spans="1:7" ht="15" hidden="1">
      <c r="A85" s="105"/>
      <c r="B85" s="105"/>
      <c r="C85" s="133"/>
      <c r="D85" s="133"/>
      <c r="E85" s="133"/>
      <c r="F85" s="133"/>
      <c r="G85" s="168"/>
    </row>
    <row r="86" spans="1:7" ht="31.5" customHeight="1" hidden="1">
      <c r="A86" s="105"/>
      <c r="B86" s="105"/>
      <c r="C86" s="133"/>
      <c r="D86" s="133"/>
      <c r="E86" s="133"/>
      <c r="F86" s="133"/>
      <c r="G86" s="168"/>
    </row>
    <row r="87" spans="1:7" ht="19.5" customHeight="1" hidden="1">
      <c r="A87" s="105"/>
      <c r="B87" s="105"/>
      <c r="C87" s="133"/>
      <c r="D87" s="133"/>
      <c r="E87" s="133"/>
      <c r="F87" s="133"/>
      <c r="G87" s="168"/>
    </row>
    <row r="88" spans="1:7" ht="15" hidden="1">
      <c r="A88" s="105"/>
      <c r="B88" s="105"/>
      <c r="C88" s="133"/>
      <c r="D88" s="133"/>
      <c r="E88" s="133"/>
      <c r="F88" s="133"/>
      <c r="G88" s="168"/>
    </row>
    <row r="89" spans="1:7" ht="15" hidden="1">
      <c r="A89" s="105"/>
      <c r="B89" s="105"/>
      <c r="C89" s="133"/>
      <c r="D89" s="133"/>
      <c r="E89" s="133"/>
      <c r="F89" s="133"/>
      <c r="G89" s="168"/>
    </row>
    <row r="90" spans="1:7" s="166" customFormat="1" ht="14.25" hidden="1">
      <c r="A90" s="163"/>
      <c r="B90" s="163"/>
      <c r="C90" s="164"/>
      <c r="D90" s="164"/>
      <c r="E90" s="164"/>
      <c r="F90" s="164"/>
      <c r="G90" s="165"/>
    </row>
    <row r="91" spans="1:7" ht="15" hidden="1">
      <c r="A91" s="105"/>
      <c r="B91" s="105"/>
      <c r="C91" s="133"/>
      <c r="D91" s="133"/>
      <c r="E91" s="133"/>
      <c r="F91" s="133"/>
      <c r="G91" s="168"/>
    </row>
    <row r="92" spans="1:7" ht="15" hidden="1">
      <c r="A92" s="105"/>
      <c r="B92" s="105"/>
      <c r="C92" s="133"/>
      <c r="D92" s="133"/>
      <c r="E92" s="133"/>
      <c r="F92" s="133"/>
      <c r="G92" s="168"/>
    </row>
    <row r="93" spans="1:7" ht="15" hidden="1">
      <c r="A93" s="105"/>
      <c r="B93" s="105"/>
      <c r="C93" s="133"/>
      <c r="D93" s="133"/>
      <c r="E93" s="133"/>
      <c r="F93" s="133"/>
      <c r="G93" s="168"/>
    </row>
    <row r="94" spans="1:7" ht="15" hidden="1">
      <c r="A94" s="105"/>
      <c r="B94" s="105"/>
      <c r="C94" s="133"/>
      <c r="D94" s="133"/>
      <c r="E94" s="133"/>
      <c r="F94" s="133"/>
      <c r="G94" s="168"/>
    </row>
    <row r="95" spans="1:7" s="166" customFormat="1" ht="14.25" hidden="1">
      <c r="A95" s="163"/>
      <c r="B95" s="163"/>
      <c r="C95" s="164"/>
      <c r="D95" s="164"/>
      <c r="E95" s="164"/>
      <c r="F95" s="164"/>
      <c r="G95" s="165"/>
    </row>
    <row r="96" spans="1:7" ht="15" customHeight="1" hidden="1">
      <c r="A96" s="163"/>
      <c r="B96" s="105"/>
      <c r="C96" s="133"/>
      <c r="D96" s="133"/>
      <c r="E96" s="133"/>
      <c r="F96" s="133"/>
      <c r="G96" s="168"/>
    </row>
    <row r="97" spans="1:7" ht="24" customHeight="1" hidden="1">
      <c r="A97" s="105"/>
      <c r="B97" s="105"/>
      <c r="C97" s="133"/>
      <c r="D97" s="133"/>
      <c r="E97" s="133"/>
      <c r="F97" s="133"/>
      <c r="G97" s="168"/>
    </row>
    <row r="98" spans="1:7" ht="30.75" customHeight="1" hidden="1">
      <c r="A98" s="105"/>
      <c r="B98" s="105"/>
      <c r="C98" s="133"/>
      <c r="D98" s="133"/>
      <c r="E98" s="133"/>
      <c r="F98" s="133"/>
      <c r="G98" s="168"/>
    </row>
    <row r="99" spans="1:7" ht="27" customHeight="1" hidden="1">
      <c r="A99" s="105"/>
      <c r="B99" s="105"/>
      <c r="C99" s="133"/>
      <c r="D99" s="133"/>
      <c r="E99" s="133"/>
      <c r="F99" s="133"/>
      <c r="G99" s="168"/>
    </row>
    <row r="100" spans="1:7" s="166" customFormat="1" ht="14.25" hidden="1">
      <c r="A100" s="163"/>
      <c r="B100" s="163"/>
      <c r="C100" s="164"/>
      <c r="D100" s="164"/>
      <c r="E100" s="164"/>
      <c r="F100" s="164"/>
      <c r="G100" s="165"/>
    </row>
    <row r="101" spans="1:7" ht="20.25" customHeight="1" hidden="1">
      <c r="A101" s="105"/>
      <c r="B101" s="105"/>
      <c r="C101" s="133"/>
      <c r="D101" s="133"/>
      <c r="E101" s="133"/>
      <c r="F101" s="133"/>
      <c r="G101" s="168"/>
    </row>
    <row r="102" spans="1:7" ht="29.25" customHeight="1" hidden="1">
      <c r="A102" s="105"/>
      <c r="B102" s="105"/>
      <c r="C102" s="133"/>
      <c r="D102" s="133"/>
      <c r="E102" s="133"/>
      <c r="F102" s="133"/>
      <c r="G102" s="168"/>
    </row>
    <row r="103" spans="1:7" ht="20.25" customHeight="1" hidden="1">
      <c r="A103" s="105"/>
      <c r="B103" s="105"/>
      <c r="C103" s="133"/>
      <c r="D103" s="133"/>
      <c r="E103" s="133"/>
      <c r="F103" s="133"/>
      <c r="G103" s="168"/>
    </row>
    <row r="104" spans="1:7" ht="24" customHeight="1" hidden="1">
      <c r="A104" s="105"/>
      <c r="B104" s="105"/>
      <c r="C104" s="133"/>
      <c r="D104" s="133"/>
      <c r="E104" s="133"/>
      <c r="F104" s="133"/>
      <c r="G104" s="168"/>
    </row>
    <row r="105" spans="1:7" ht="15" hidden="1">
      <c r="A105" s="105"/>
      <c r="B105" s="105"/>
      <c r="C105" s="133"/>
      <c r="D105" s="133"/>
      <c r="E105" s="133"/>
      <c r="F105" s="133"/>
      <c r="G105" s="168"/>
    </row>
    <row r="106" spans="1:7" ht="27.75" customHeight="1" hidden="1">
      <c r="A106" s="105"/>
      <c r="B106" s="105"/>
      <c r="C106" s="133"/>
      <c r="D106" s="133"/>
      <c r="E106" s="133"/>
      <c r="F106" s="133"/>
      <c r="G106" s="168"/>
    </row>
    <row r="107" spans="1:7" ht="15" hidden="1">
      <c r="A107" s="105"/>
      <c r="B107" s="105"/>
      <c r="C107" s="133"/>
      <c r="D107" s="133"/>
      <c r="E107" s="133"/>
      <c r="F107" s="133"/>
      <c r="G107" s="168"/>
    </row>
    <row r="108" spans="1:7" ht="15" hidden="1">
      <c r="A108" s="105"/>
      <c r="B108" s="105"/>
      <c r="C108" s="133"/>
      <c r="D108" s="133"/>
      <c r="E108" s="133"/>
      <c r="F108" s="133"/>
      <c r="G108" s="168"/>
    </row>
    <row r="109" spans="1:7" ht="15" hidden="1">
      <c r="A109" s="105"/>
      <c r="B109" s="105"/>
      <c r="C109" s="133"/>
      <c r="D109" s="133"/>
      <c r="E109" s="133"/>
      <c r="F109" s="133"/>
      <c r="G109" s="168"/>
    </row>
    <row r="110" spans="1:7" ht="15" hidden="1">
      <c r="A110" s="105"/>
      <c r="B110" s="105"/>
      <c r="C110" s="133"/>
      <c r="D110" s="133"/>
      <c r="E110" s="133"/>
      <c r="F110" s="133"/>
      <c r="G110" s="168"/>
    </row>
    <row r="111" spans="1:7" ht="15" hidden="1">
      <c r="A111" s="105"/>
      <c r="B111" s="105"/>
      <c r="C111" s="133"/>
      <c r="D111" s="133"/>
      <c r="E111" s="133"/>
      <c r="F111" s="133"/>
      <c r="G111" s="168"/>
    </row>
    <row r="112" spans="1:7" ht="15" hidden="1">
      <c r="A112" s="105"/>
      <c r="B112" s="105"/>
      <c r="C112" s="133"/>
      <c r="D112" s="133"/>
      <c r="E112" s="133"/>
      <c r="F112" s="133"/>
      <c r="G112" s="168"/>
    </row>
    <row r="113" spans="1:7" ht="15" hidden="1">
      <c r="A113" s="105"/>
      <c r="B113" s="105"/>
      <c r="C113" s="133"/>
      <c r="D113" s="133"/>
      <c r="E113" s="133"/>
      <c r="F113" s="133"/>
      <c r="G113" s="168"/>
    </row>
    <row r="114" spans="1:7" ht="15" hidden="1">
      <c r="A114" s="105"/>
      <c r="B114" s="105"/>
      <c r="C114" s="133"/>
      <c r="D114" s="133"/>
      <c r="E114" s="133"/>
      <c r="F114" s="133"/>
      <c r="G114" s="168"/>
    </row>
    <row r="115" spans="1:7" s="166" customFormat="1" ht="14.25" hidden="1">
      <c r="A115" s="163"/>
      <c r="B115" s="163"/>
      <c r="C115" s="164"/>
      <c r="D115" s="164"/>
      <c r="E115" s="164"/>
      <c r="F115" s="164"/>
      <c r="G115" s="165"/>
    </row>
    <row r="116" spans="1:7" s="166" customFormat="1" ht="17.25" customHeight="1" hidden="1">
      <c r="A116" s="163"/>
      <c r="B116" s="163"/>
      <c r="C116" s="163"/>
      <c r="D116" s="163"/>
      <c r="E116" s="169"/>
      <c r="F116" s="163"/>
      <c r="G116" s="163"/>
    </row>
    <row r="117" spans="1:7" ht="15" hidden="1">
      <c r="A117" s="163"/>
      <c r="B117" s="163"/>
      <c r="C117" s="163"/>
      <c r="D117" s="163"/>
      <c r="E117" s="169"/>
      <c r="F117" s="163"/>
      <c r="G117" s="163"/>
    </row>
    <row r="118" spans="1:7" ht="15" hidden="1">
      <c r="A118" s="163"/>
      <c r="B118" s="163"/>
      <c r="C118" s="163"/>
      <c r="D118" s="163"/>
      <c r="E118" s="169"/>
      <c r="F118" s="163"/>
      <c r="G118" s="163"/>
    </row>
    <row r="119" spans="1:10" ht="20.25" hidden="1">
      <c r="A119" s="163"/>
      <c r="B119" s="163"/>
      <c r="C119" s="163"/>
      <c r="D119" s="163"/>
      <c r="E119" s="169"/>
      <c r="F119" s="163"/>
      <c r="G119" s="163"/>
      <c r="J119" s="170">
        <f>34277.4-'вед структура поселения(9)'!H12</f>
        <v>-7206136.199999999</v>
      </c>
    </row>
    <row r="120" spans="1:7" ht="15" hidden="1">
      <c r="A120" s="163"/>
      <c r="B120" s="163"/>
      <c r="C120" s="163"/>
      <c r="D120" s="163"/>
      <c r="E120" s="169"/>
      <c r="F120" s="163"/>
      <c r="G120" s="163"/>
    </row>
    <row r="121" spans="1:7" ht="15" hidden="1">
      <c r="A121" s="163"/>
      <c r="B121" s="163"/>
      <c r="C121" s="163"/>
      <c r="D121" s="163"/>
      <c r="E121" s="169"/>
      <c r="F121" s="163"/>
      <c r="G121" s="163"/>
    </row>
    <row r="122" spans="1:7" ht="15" hidden="1">
      <c r="A122" s="163"/>
      <c r="B122" s="163"/>
      <c r="C122" s="163"/>
      <c r="D122" s="163"/>
      <c r="E122" s="169"/>
      <c r="F122" s="163"/>
      <c r="G122" s="163"/>
    </row>
    <row r="123" spans="1:7" ht="15" hidden="1">
      <c r="A123" s="163"/>
      <c r="B123" s="163"/>
      <c r="C123" s="163"/>
      <c r="D123" s="163"/>
      <c r="E123" s="169"/>
      <c r="F123" s="163"/>
      <c r="G123" s="163"/>
    </row>
    <row r="124" spans="1:7" ht="28.5" customHeight="1" hidden="1">
      <c r="A124" s="105"/>
      <c r="B124" s="105"/>
      <c r="C124" s="105"/>
      <c r="D124" s="105"/>
      <c r="E124" s="171"/>
      <c r="F124" s="105"/>
      <c r="G124" s="105"/>
    </row>
    <row r="125" spans="1:7" ht="15" hidden="1">
      <c r="A125" s="105"/>
      <c r="B125" s="105"/>
      <c r="C125" s="105"/>
      <c r="D125" s="105"/>
      <c r="E125" s="171"/>
      <c r="F125" s="105"/>
      <c r="G125" s="105"/>
    </row>
    <row r="126" spans="1:7" ht="15" hidden="1">
      <c r="A126" s="105"/>
      <c r="B126" s="105"/>
      <c r="C126" s="105"/>
      <c r="D126" s="105"/>
      <c r="E126" s="171"/>
      <c r="F126" s="105"/>
      <c r="G126" s="105"/>
    </row>
    <row r="127" spans="1:7" ht="19.5" customHeight="1" hidden="1">
      <c r="A127" s="105"/>
      <c r="B127" s="105"/>
      <c r="C127" s="105"/>
      <c r="D127" s="105"/>
      <c r="E127" s="171"/>
      <c r="F127" s="105"/>
      <c r="G127" s="105"/>
    </row>
    <row r="128" spans="1:7" s="166" customFormat="1" ht="14.25" hidden="1">
      <c r="A128" s="163"/>
      <c r="B128" s="163"/>
      <c r="C128" s="163"/>
      <c r="D128" s="163"/>
      <c r="E128" s="169"/>
      <c r="F128" s="163"/>
      <c r="G128" s="163"/>
    </row>
    <row r="129" spans="1:7" ht="15" hidden="1">
      <c r="A129" s="163"/>
      <c r="B129" s="163"/>
      <c r="C129" s="163"/>
      <c r="D129" s="163"/>
      <c r="E129" s="169"/>
      <c r="F129" s="163"/>
      <c r="G129" s="163"/>
    </row>
    <row r="130" spans="1:7" ht="15" hidden="1">
      <c r="A130" s="163"/>
      <c r="B130" s="163"/>
      <c r="C130" s="163"/>
      <c r="D130" s="163"/>
      <c r="E130" s="169"/>
      <c r="F130" s="163"/>
      <c r="G130" s="163"/>
    </row>
    <row r="131" spans="1:7" ht="15" hidden="1">
      <c r="A131" s="163"/>
      <c r="B131" s="163"/>
      <c r="C131" s="163"/>
      <c r="D131" s="163"/>
      <c r="E131" s="169"/>
      <c r="F131" s="163"/>
      <c r="G131" s="163"/>
    </row>
    <row r="132" spans="1:7" ht="43.5" customHeight="1" hidden="1">
      <c r="A132" s="163"/>
      <c r="B132" s="163"/>
      <c r="C132" s="163"/>
      <c r="D132" s="163"/>
      <c r="E132" s="169"/>
      <c r="F132" s="163"/>
      <c r="G132" s="163"/>
    </row>
    <row r="133" spans="1:7" ht="15" hidden="1">
      <c r="A133" s="163"/>
      <c r="B133" s="163"/>
      <c r="C133" s="163"/>
      <c r="D133" s="163"/>
      <c r="E133" s="169"/>
      <c r="F133" s="163"/>
      <c r="G133" s="163"/>
    </row>
    <row r="134" spans="1:7" ht="15" hidden="1">
      <c r="A134" s="163"/>
      <c r="B134" s="163"/>
      <c r="C134" s="163"/>
      <c r="D134" s="163"/>
      <c r="E134" s="169"/>
      <c r="F134" s="163"/>
      <c r="G134" s="163"/>
    </row>
    <row r="135" spans="1:7" ht="15" hidden="1">
      <c r="A135" s="163"/>
      <c r="B135" s="163"/>
      <c r="C135" s="163"/>
      <c r="D135" s="163"/>
      <c r="E135" s="169"/>
      <c r="F135" s="163"/>
      <c r="G135" s="163"/>
    </row>
    <row r="136" spans="1:7" ht="15" hidden="1">
      <c r="A136" s="163"/>
      <c r="B136" s="163"/>
      <c r="C136" s="163"/>
      <c r="D136" s="163"/>
      <c r="E136" s="169"/>
      <c r="F136" s="163"/>
      <c r="G136" s="163"/>
    </row>
    <row r="137" spans="1:7" ht="15" hidden="1">
      <c r="A137" s="163"/>
      <c r="B137" s="163"/>
      <c r="C137" s="163"/>
      <c r="D137" s="163"/>
      <c r="E137" s="169"/>
      <c r="F137" s="163"/>
      <c r="G137" s="163"/>
    </row>
    <row r="138" spans="1:7" ht="15" hidden="1">
      <c r="A138" s="163"/>
      <c r="B138" s="163"/>
      <c r="C138" s="163"/>
      <c r="D138" s="163"/>
      <c r="E138" s="169"/>
      <c r="F138" s="163"/>
      <c r="G138" s="163"/>
    </row>
    <row r="139" spans="1:7" ht="15" hidden="1">
      <c r="A139" s="163"/>
      <c r="B139" s="163"/>
      <c r="C139" s="163"/>
      <c r="D139" s="163"/>
      <c r="E139" s="169"/>
      <c r="F139" s="163"/>
      <c r="G139" s="163"/>
    </row>
    <row r="140" spans="1:7" ht="27.75" customHeight="1" hidden="1">
      <c r="A140" s="105"/>
      <c r="B140" s="105"/>
      <c r="C140" s="105"/>
      <c r="D140" s="105"/>
      <c r="E140" s="171"/>
      <c r="F140" s="105"/>
      <c r="G140" s="105"/>
    </row>
    <row r="141" spans="1:7" ht="15" hidden="1">
      <c r="A141" s="105"/>
      <c r="B141" s="105"/>
      <c r="C141" s="105"/>
      <c r="D141" s="105"/>
      <c r="E141" s="171"/>
      <c r="F141" s="105"/>
      <c r="G141" s="105"/>
    </row>
    <row r="142" spans="1:7" ht="15" hidden="1">
      <c r="A142" s="105"/>
      <c r="B142" s="105"/>
      <c r="C142" s="105"/>
      <c r="D142" s="105"/>
      <c r="E142" s="171"/>
      <c r="F142" s="105"/>
      <c r="G142" s="105"/>
    </row>
    <row r="143" spans="1:7" ht="45.75" customHeight="1" hidden="1">
      <c r="A143" s="105"/>
      <c r="B143" s="105"/>
      <c r="C143" s="105"/>
      <c r="D143" s="105"/>
      <c r="E143" s="171"/>
      <c r="F143" s="105"/>
      <c r="G143" s="105"/>
    </row>
    <row r="144" spans="1:9" ht="39" customHeight="1" hidden="1">
      <c r="A144" s="105"/>
      <c r="B144" s="105"/>
      <c r="C144" s="105"/>
      <c r="D144" s="105"/>
      <c r="E144" s="171"/>
      <c r="F144" s="105"/>
      <c r="G144" s="105"/>
      <c r="I144" s="5">
        <f>18600*0.06</f>
        <v>1116</v>
      </c>
    </row>
    <row r="145" spans="1:7" s="103" customFormat="1" ht="33" customHeight="1" hidden="1">
      <c r="A145" s="105"/>
      <c r="B145" s="105"/>
      <c r="C145" s="105"/>
      <c r="D145" s="105"/>
      <c r="E145" s="171"/>
      <c r="F145" s="105"/>
      <c r="G145" s="105"/>
    </row>
    <row r="146" spans="1:8" ht="33" customHeight="1" hidden="1">
      <c r="A146" s="105"/>
      <c r="B146" s="105"/>
      <c r="C146" s="105"/>
      <c r="D146" s="105"/>
      <c r="E146" s="171"/>
      <c r="F146" s="105"/>
      <c r="G146" s="105"/>
      <c r="H146" s="103"/>
    </row>
    <row r="147" spans="1:8" ht="33" customHeight="1" hidden="1">
      <c r="A147" s="105"/>
      <c r="B147" s="105"/>
      <c r="C147" s="105"/>
      <c r="D147" s="105"/>
      <c r="E147" s="171"/>
      <c r="F147" s="105"/>
      <c r="G147" s="105"/>
      <c r="H147" s="103"/>
    </row>
    <row r="148" spans="1:8" ht="33" customHeight="1" hidden="1">
      <c r="A148" s="105"/>
      <c r="B148" s="105"/>
      <c r="C148" s="105"/>
      <c r="D148" s="105"/>
      <c r="E148" s="171"/>
      <c r="F148" s="105"/>
      <c r="G148" s="105"/>
      <c r="H148" s="103"/>
    </row>
    <row r="149" spans="1:8" ht="33" customHeight="1" hidden="1">
      <c r="A149" s="105"/>
      <c r="B149" s="105"/>
      <c r="C149" s="105"/>
      <c r="D149" s="105"/>
      <c r="E149" s="171"/>
      <c r="F149" s="105"/>
      <c r="G149" s="105"/>
      <c r="H149" s="103"/>
    </row>
    <row r="150" spans="1:7" ht="33" customHeight="1" hidden="1">
      <c r="A150" s="105"/>
      <c r="B150" s="105"/>
      <c r="C150" s="105"/>
      <c r="D150" s="105"/>
      <c r="E150" s="171"/>
      <c r="F150" s="105"/>
      <c r="G150" s="105"/>
    </row>
    <row r="151" spans="1:7" ht="33" customHeight="1" hidden="1">
      <c r="A151" s="105"/>
      <c r="B151" s="105"/>
      <c r="C151" s="105"/>
      <c r="D151" s="105"/>
      <c r="E151" s="171"/>
      <c r="F151" s="105"/>
      <c r="G151" s="105"/>
    </row>
    <row r="152" spans="1:9" ht="33" customHeight="1" hidden="1">
      <c r="A152" s="105"/>
      <c r="B152" s="105"/>
      <c r="C152" s="105"/>
      <c r="D152" s="105"/>
      <c r="E152" s="171"/>
      <c r="F152" s="105"/>
      <c r="G152" s="105"/>
      <c r="I152" s="172">
        <f>G152+G165+G185</f>
        <v>0</v>
      </c>
    </row>
    <row r="153" spans="1:7" ht="33" customHeight="1" hidden="1">
      <c r="A153" s="105"/>
      <c r="B153" s="105"/>
      <c r="C153" s="105"/>
      <c r="D153" s="105"/>
      <c r="E153" s="171"/>
      <c r="F153" s="105"/>
      <c r="G153" s="105"/>
    </row>
    <row r="154" spans="1:7" ht="33" customHeight="1" hidden="1">
      <c r="A154" s="105"/>
      <c r="B154" s="105"/>
      <c r="C154" s="105"/>
      <c r="D154" s="105"/>
      <c r="E154" s="171"/>
      <c r="F154" s="105"/>
      <c r="G154" s="105"/>
    </row>
    <row r="155" spans="1:7" ht="33" customHeight="1" hidden="1">
      <c r="A155" s="105"/>
      <c r="B155" s="105"/>
      <c r="C155" s="105"/>
      <c r="D155" s="105"/>
      <c r="E155" s="171"/>
      <c r="F155" s="105"/>
      <c r="G155" s="105"/>
    </row>
    <row r="156" spans="1:7" ht="33" customHeight="1" hidden="1">
      <c r="A156" s="105"/>
      <c r="B156" s="105"/>
      <c r="C156" s="105"/>
      <c r="D156" s="105"/>
      <c r="E156" s="171"/>
      <c r="F156" s="105"/>
      <c r="G156" s="105"/>
    </row>
    <row r="157" spans="1:7" ht="33" customHeight="1" hidden="1">
      <c r="A157" s="105"/>
      <c r="B157" s="105"/>
      <c r="C157" s="105"/>
      <c r="D157" s="105"/>
      <c r="E157" s="171"/>
      <c r="F157" s="105"/>
      <c r="G157" s="105"/>
    </row>
    <row r="158" spans="1:7" ht="33" customHeight="1" hidden="1">
      <c r="A158" s="105"/>
      <c r="B158" s="105"/>
      <c r="C158" s="105"/>
      <c r="D158" s="105"/>
      <c r="E158" s="171"/>
      <c r="F158" s="105"/>
      <c r="G158" s="105"/>
    </row>
    <row r="159" spans="1:7" ht="33" customHeight="1" hidden="1">
      <c r="A159" s="105"/>
      <c r="B159" s="105"/>
      <c r="C159" s="105"/>
      <c r="D159" s="105"/>
      <c r="E159" s="171"/>
      <c r="F159" s="105"/>
      <c r="G159" s="105"/>
    </row>
    <row r="160" spans="1:7" s="166" customFormat="1" ht="33" customHeight="1" hidden="1">
      <c r="A160" s="105"/>
      <c r="B160" s="105"/>
      <c r="C160" s="105"/>
      <c r="D160" s="105"/>
      <c r="E160" s="171"/>
      <c r="F160" s="105"/>
      <c r="G160" s="105"/>
    </row>
    <row r="161" spans="1:7" ht="33" customHeight="1" hidden="1">
      <c r="A161" s="105"/>
      <c r="B161" s="105"/>
      <c r="C161" s="105"/>
      <c r="D161" s="105"/>
      <c r="E161" s="171"/>
      <c r="F161" s="105"/>
      <c r="G161" s="105"/>
    </row>
    <row r="162" spans="1:7" ht="33" customHeight="1" hidden="1">
      <c r="A162" s="105"/>
      <c r="B162" s="105"/>
      <c r="C162" s="105"/>
      <c r="D162" s="105"/>
      <c r="E162" s="171"/>
      <c r="F162" s="105"/>
      <c r="G162" s="105"/>
    </row>
    <row r="163" spans="1:7" ht="33" customHeight="1" hidden="1">
      <c r="A163" s="105"/>
      <c r="B163" s="105"/>
      <c r="C163" s="105"/>
      <c r="D163" s="105"/>
      <c r="E163" s="171"/>
      <c r="F163" s="105"/>
      <c r="G163" s="105"/>
    </row>
    <row r="164" spans="1:7" ht="18" customHeight="1" hidden="1">
      <c r="A164" s="163"/>
      <c r="B164" s="105"/>
      <c r="C164" s="105"/>
      <c r="D164" s="105"/>
      <c r="E164" s="171"/>
      <c r="F164" s="171"/>
      <c r="G164" s="173"/>
    </row>
    <row r="165" spans="1:7" ht="33" customHeight="1" hidden="1">
      <c r="A165" s="105"/>
      <c r="B165" s="105"/>
      <c r="C165" s="105"/>
      <c r="D165" s="105"/>
      <c r="E165" s="171"/>
      <c r="F165" s="105"/>
      <c r="G165" s="105"/>
    </row>
    <row r="166" spans="1:7" ht="33" customHeight="1" hidden="1">
      <c r="A166" s="105"/>
      <c r="B166" s="105"/>
      <c r="C166" s="105"/>
      <c r="D166" s="105"/>
      <c r="E166" s="171"/>
      <c r="F166" s="105"/>
      <c r="G166" s="105"/>
    </row>
    <row r="167" spans="1:7" ht="33" customHeight="1" hidden="1">
      <c r="A167" s="105"/>
      <c r="B167" s="105"/>
      <c r="C167" s="105"/>
      <c r="D167" s="105"/>
      <c r="E167" s="171"/>
      <c r="F167" s="105"/>
      <c r="G167" s="105"/>
    </row>
    <row r="168" spans="1:7" ht="33" customHeight="1" hidden="1">
      <c r="A168" s="105"/>
      <c r="B168" s="105"/>
      <c r="C168" s="105"/>
      <c r="D168" s="105"/>
      <c r="E168" s="171"/>
      <c r="F168" s="105"/>
      <c r="G168" s="105"/>
    </row>
    <row r="169" spans="1:7" ht="33" customHeight="1" hidden="1">
      <c r="A169" s="105"/>
      <c r="B169" s="105"/>
      <c r="C169" s="105"/>
      <c r="D169" s="105"/>
      <c r="E169" s="171"/>
      <c r="F169" s="105"/>
      <c r="G169" s="105"/>
    </row>
    <row r="170" spans="1:7" ht="33" customHeight="1" hidden="1">
      <c r="A170" s="105"/>
      <c r="B170" s="105"/>
      <c r="C170" s="105"/>
      <c r="D170" s="105"/>
      <c r="E170" s="171"/>
      <c r="F170" s="105"/>
      <c r="G170" s="105"/>
    </row>
    <row r="171" spans="1:7" ht="33" customHeight="1" hidden="1">
      <c r="A171" s="105"/>
      <c r="B171" s="105"/>
      <c r="C171" s="105"/>
      <c r="D171" s="105"/>
      <c r="E171" s="171"/>
      <c r="F171" s="105"/>
      <c r="G171" s="105"/>
    </row>
    <row r="172" spans="1:7" ht="33" customHeight="1" hidden="1">
      <c r="A172" s="105"/>
      <c r="B172" s="105"/>
      <c r="C172" s="105"/>
      <c r="D172" s="105"/>
      <c r="E172" s="171"/>
      <c r="F172" s="105"/>
      <c r="G172" s="105"/>
    </row>
    <row r="173" spans="1:7" ht="33" customHeight="1" hidden="1">
      <c r="A173" s="105"/>
      <c r="B173" s="105"/>
      <c r="C173" s="105"/>
      <c r="D173" s="105"/>
      <c r="E173" s="171"/>
      <c r="F173" s="105"/>
      <c r="G173" s="105"/>
    </row>
    <row r="174" spans="1:7" ht="33" customHeight="1" hidden="1">
      <c r="A174" s="105"/>
      <c r="B174" s="105"/>
      <c r="C174" s="105"/>
      <c r="D174" s="105"/>
      <c r="E174" s="171"/>
      <c r="F174" s="105"/>
      <c r="G174" s="105"/>
    </row>
    <row r="175" spans="1:7" ht="33" customHeight="1" hidden="1">
      <c r="A175" s="105"/>
      <c r="B175" s="105"/>
      <c r="C175" s="105"/>
      <c r="D175" s="105"/>
      <c r="E175" s="171"/>
      <c r="F175" s="105"/>
      <c r="G175" s="105"/>
    </row>
    <row r="176" spans="1:7" ht="33" customHeight="1" hidden="1">
      <c r="A176" s="105"/>
      <c r="B176" s="105"/>
      <c r="C176" s="105"/>
      <c r="D176" s="105"/>
      <c r="E176" s="171"/>
      <c r="F176" s="105"/>
      <c r="G176" s="105"/>
    </row>
    <row r="177" spans="1:7" ht="33" customHeight="1" hidden="1">
      <c r="A177" s="105"/>
      <c r="B177" s="105"/>
      <c r="C177" s="105"/>
      <c r="D177" s="105"/>
      <c r="E177" s="171"/>
      <c r="F177" s="105"/>
      <c r="G177" s="105"/>
    </row>
    <row r="178" spans="1:7" ht="33" customHeight="1" hidden="1">
      <c r="A178" s="105"/>
      <c r="B178" s="105"/>
      <c r="C178" s="105"/>
      <c r="D178" s="105"/>
      <c r="E178" s="171"/>
      <c r="F178" s="105"/>
      <c r="G178" s="105"/>
    </row>
    <row r="179" spans="1:7" ht="33" customHeight="1" hidden="1">
      <c r="A179" s="105"/>
      <c r="B179" s="105"/>
      <c r="C179" s="105"/>
      <c r="D179" s="105"/>
      <c r="E179" s="171"/>
      <c r="F179" s="105"/>
      <c r="G179" s="105"/>
    </row>
    <row r="180" spans="1:7" ht="33" customHeight="1" hidden="1">
      <c r="A180" s="105"/>
      <c r="B180" s="105"/>
      <c r="C180" s="105"/>
      <c r="D180" s="105"/>
      <c r="E180" s="171"/>
      <c r="F180" s="105"/>
      <c r="G180" s="105"/>
    </row>
    <row r="181" spans="1:7" ht="33" customHeight="1" hidden="1">
      <c r="A181" s="105"/>
      <c r="B181" s="105"/>
      <c r="C181" s="105"/>
      <c r="D181" s="105"/>
      <c r="E181" s="171"/>
      <c r="F181" s="105"/>
      <c r="G181" s="105"/>
    </row>
    <row r="182" spans="1:7" ht="33" customHeight="1" hidden="1">
      <c r="A182" s="105"/>
      <c r="B182" s="105"/>
      <c r="C182" s="105"/>
      <c r="D182" s="105"/>
      <c r="E182" s="171"/>
      <c r="F182" s="105"/>
      <c r="G182" s="105"/>
    </row>
    <row r="183" spans="1:7" ht="33" customHeight="1" hidden="1">
      <c r="A183" s="105"/>
      <c r="B183" s="105"/>
      <c r="C183" s="105"/>
      <c r="D183" s="105"/>
      <c r="E183" s="171"/>
      <c r="F183" s="105"/>
      <c r="G183" s="105"/>
    </row>
    <row r="184" spans="1:7" ht="33" customHeight="1" hidden="1">
      <c r="A184" s="105"/>
      <c r="B184" s="105"/>
      <c r="C184" s="105"/>
      <c r="D184" s="105"/>
      <c r="E184" s="171"/>
      <c r="F184" s="105"/>
      <c r="G184" s="105"/>
    </row>
    <row r="185" spans="1:7" ht="33" customHeight="1" hidden="1">
      <c r="A185" s="105"/>
      <c r="B185" s="105"/>
      <c r="C185" s="105"/>
      <c r="D185" s="105"/>
      <c r="E185" s="171"/>
      <c r="F185" s="105"/>
      <c r="G185" s="105"/>
    </row>
    <row r="186" spans="1:7" ht="33" customHeight="1" hidden="1">
      <c r="A186" s="105"/>
      <c r="B186" s="105"/>
      <c r="C186" s="105"/>
      <c r="D186" s="105"/>
      <c r="E186" s="171"/>
      <c r="F186" s="105"/>
      <c r="G186" s="105"/>
    </row>
    <row r="187" spans="1:7" s="166" customFormat="1" ht="33" customHeight="1" hidden="1">
      <c r="A187" s="105"/>
      <c r="B187" s="105"/>
      <c r="C187" s="105"/>
      <c r="D187" s="105"/>
      <c r="E187" s="171"/>
      <c r="F187" s="105"/>
      <c r="G187" s="105"/>
    </row>
    <row r="188" spans="1:7" ht="33" customHeight="1" hidden="1">
      <c r="A188" s="105"/>
      <c r="B188" s="105"/>
      <c r="C188" s="105"/>
      <c r="D188" s="105"/>
      <c r="E188" s="171"/>
      <c r="F188" s="105"/>
      <c r="G188" s="105"/>
    </row>
    <row r="189" spans="1:7" ht="33" customHeight="1" hidden="1">
      <c r="A189" s="105"/>
      <c r="B189" s="105"/>
      <c r="C189" s="105"/>
      <c r="D189" s="105"/>
      <c r="E189" s="171"/>
      <c r="F189" s="105"/>
      <c r="G189" s="105"/>
    </row>
    <row r="190" spans="1:7" ht="33" customHeight="1" hidden="1">
      <c r="A190" s="105"/>
      <c r="B190" s="105"/>
      <c r="C190" s="105"/>
      <c r="D190" s="105"/>
      <c r="E190" s="171"/>
      <c r="F190" s="105"/>
      <c r="G190" s="105"/>
    </row>
    <row r="191" spans="1:7" ht="33" customHeight="1" hidden="1">
      <c r="A191" s="105"/>
      <c r="B191" s="105"/>
      <c r="C191" s="105"/>
      <c r="D191" s="105"/>
      <c r="E191" s="171"/>
      <c r="F191" s="105"/>
      <c r="G191" s="105"/>
    </row>
    <row r="192" spans="1:7" ht="33" customHeight="1" hidden="1">
      <c r="A192" s="105"/>
      <c r="B192" s="105"/>
      <c r="C192" s="105"/>
      <c r="D192" s="105"/>
      <c r="E192" s="171"/>
      <c r="F192" s="105"/>
      <c r="G192" s="105"/>
    </row>
    <row r="193" spans="1:7" ht="33" customHeight="1" hidden="1">
      <c r="A193" s="105"/>
      <c r="B193" s="105"/>
      <c r="C193" s="105"/>
      <c r="D193" s="105"/>
      <c r="E193" s="171"/>
      <c r="F193" s="105"/>
      <c r="G193" s="105"/>
    </row>
    <row r="194" spans="1:7" ht="33" customHeight="1" hidden="1">
      <c r="A194" s="105"/>
      <c r="B194" s="105"/>
      <c r="C194" s="105"/>
      <c r="D194" s="105"/>
      <c r="E194" s="171"/>
      <c r="F194" s="105"/>
      <c r="G194" s="105"/>
    </row>
    <row r="195" spans="1:7" ht="48" customHeight="1" hidden="1">
      <c r="A195" s="105"/>
      <c r="B195" s="105"/>
      <c r="C195" s="105"/>
      <c r="D195" s="105"/>
      <c r="E195" s="171"/>
      <c r="F195" s="105"/>
      <c r="G195" s="105"/>
    </row>
    <row r="196" spans="1:7" ht="33" customHeight="1" hidden="1">
      <c r="A196" s="105" t="s">
        <v>374</v>
      </c>
      <c r="B196" s="105" t="str">
        <f>'вед структура поселения(9)'!B262</f>
        <v>001</v>
      </c>
      <c r="C196" s="105" t="str">
        <f>'вед структура поселения(9)'!D262</f>
        <v>05</v>
      </c>
      <c r="D196" s="105" t="str">
        <f>'вед структура поселения(9)'!E262</f>
        <v>05</v>
      </c>
      <c r="E196" s="171">
        <f>E195</f>
        <v>0</v>
      </c>
      <c r="F196" s="105">
        <f>'вед структура поселения(9)'!G262</f>
        <v>0</v>
      </c>
      <c r="G196" s="105">
        <v>0</v>
      </c>
    </row>
    <row r="197" spans="1:7" s="166" customFormat="1" ht="33" customHeight="1" hidden="1">
      <c r="A197" s="163" t="str">
        <f>'вед структура поселения(9)'!A263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163" t="str">
        <f>'вед структура поселения(9)'!B263</f>
        <v>001</v>
      </c>
      <c r="C197" s="163" t="str">
        <f>'вед структура поселения(9)'!D263</f>
        <v>05</v>
      </c>
      <c r="D197" s="163" t="str">
        <f>'вед структура поселения(9)'!E263</f>
        <v>05</v>
      </c>
      <c r="E197" s="169" t="str">
        <f>'вед структура поселения(9)'!F263</f>
        <v>03 0 0000</v>
      </c>
      <c r="F197" s="163">
        <f>'вед структура поселения(9)'!G263</f>
        <v>0</v>
      </c>
      <c r="G197" s="163">
        <f>'вед структура поселения(9)'!H263</f>
        <v>0.948</v>
      </c>
    </row>
    <row r="198" spans="1:7" s="166" customFormat="1" ht="33" customHeight="1" hidden="1">
      <c r="A198" s="163" t="str">
        <f>'вед структура поселения(9)'!A264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163" t="str">
        <f>'вед структура поселения(9)'!B264</f>
        <v>001</v>
      </c>
      <c r="C198" s="163" t="str">
        <f>'вед структура поселения(9)'!D264</f>
        <v>05</v>
      </c>
      <c r="D198" s="163" t="str">
        <f>'вед структура поселения(9)'!E264</f>
        <v>05</v>
      </c>
      <c r="E198" s="169" t="str">
        <f>'вед структура поселения(9)'!F264</f>
        <v>03 4 0000</v>
      </c>
      <c r="F198" s="163">
        <f>'вед структура поселения(9)'!G264</f>
        <v>0</v>
      </c>
      <c r="G198" s="163">
        <f>'вед структура поселения(9)'!H264</f>
        <v>0.948</v>
      </c>
    </row>
    <row r="199" spans="1:7" ht="33" customHeight="1" hidden="1">
      <c r="A199" s="163" t="str">
        <f>'вед структура поселения(9)'!A265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163" t="str">
        <f>'вед структура поселения(9)'!B265</f>
        <v>001</v>
      </c>
      <c r="C199" s="163" t="str">
        <f>'вед структура поселения(9)'!D265</f>
        <v>05</v>
      </c>
      <c r="D199" s="163" t="str">
        <f>'вед структура поселения(9)'!E265</f>
        <v>05</v>
      </c>
      <c r="E199" s="169" t="str">
        <f>'вед структура поселения(9)'!F265</f>
        <v>03 4 1321</v>
      </c>
      <c r="F199" s="163">
        <f>'вед структура поселения(9)'!G265</f>
        <v>0</v>
      </c>
      <c r="G199" s="163">
        <f>'вед структура поселения(9)'!H265</f>
        <v>0.948</v>
      </c>
    </row>
    <row r="200" spans="1:7" ht="33" customHeight="1" hidden="1">
      <c r="A200" s="163" t="str">
        <f>'вед структура поселения(9)'!A266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163" t="str">
        <f>'вед структура поселения(9)'!B266</f>
        <v>001</v>
      </c>
      <c r="C200" s="163" t="str">
        <f>'вед структура поселения(9)'!D266</f>
        <v>05</v>
      </c>
      <c r="D200" s="163" t="str">
        <f>'вед структура поселения(9)'!E266</f>
        <v>05</v>
      </c>
      <c r="E200" s="169" t="str">
        <f>'вед структура поселения(9)'!F266</f>
        <v>03 4 1321</v>
      </c>
      <c r="F200" s="163" t="str">
        <f>'вед структура поселения(9)'!G266</f>
        <v>100</v>
      </c>
      <c r="G200" s="163">
        <f>'вед структура поселения(9)'!H266</f>
        <v>0.948</v>
      </c>
    </row>
    <row r="201" spans="1:7" ht="33" customHeight="1" hidden="1">
      <c r="A201" s="163" t="e">
        <f>'вед структура поселения(9)'!#REF!</f>
        <v>#REF!</v>
      </c>
      <c r="B201" s="163" t="e">
        <f>'вед структура поселения(9)'!#REF!</f>
        <v>#REF!</v>
      </c>
      <c r="C201" s="163" t="e">
        <f>'вед структура поселения(9)'!#REF!</f>
        <v>#REF!</v>
      </c>
      <c r="D201" s="163" t="e">
        <f>'вед структура поселения(9)'!#REF!</f>
        <v>#REF!</v>
      </c>
      <c r="E201" s="169" t="e">
        <f>'вед структура поселения(9)'!#REF!</f>
        <v>#REF!</v>
      </c>
      <c r="F201" s="163" t="e">
        <f>'вед структура поселения(9)'!#REF!</f>
        <v>#REF!</v>
      </c>
      <c r="G201" s="163" t="e">
        <f>'вед структура поселения(9)'!#REF!</f>
        <v>#REF!</v>
      </c>
    </row>
    <row r="202" spans="1:7" ht="33" customHeight="1" hidden="1">
      <c r="A202" s="163" t="e">
        <f>'вед структура поселения(9)'!#REF!</f>
        <v>#REF!</v>
      </c>
      <c r="B202" s="163" t="e">
        <f>'вед структура поселения(9)'!#REF!</f>
        <v>#REF!</v>
      </c>
      <c r="C202" s="163" t="e">
        <f>'вед структура поселения(9)'!#REF!</f>
        <v>#REF!</v>
      </c>
      <c r="D202" s="163" t="e">
        <f>'вед структура поселения(9)'!#REF!</f>
        <v>#REF!</v>
      </c>
      <c r="E202" s="169" t="e">
        <f>'вед структура поселения(9)'!#REF!</f>
        <v>#REF!</v>
      </c>
      <c r="F202" s="163" t="e">
        <f>'вед структура поселения(9)'!#REF!</f>
        <v>#REF!</v>
      </c>
      <c r="G202" s="163" t="e">
        <f>'вед структура поселения(9)'!#REF!</f>
        <v>#REF!</v>
      </c>
    </row>
    <row r="203" spans="1:7" ht="33" customHeight="1" hidden="1">
      <c r="A203" s="163" t="str">
        <f>'вед структура поселения(9)'!A267</f>
        <v>Закупка товаров, работ и услуг для муниципальных нужд</v>
      </c>
      <c r="B203" s="163" t="str">
        <f>'вед структура поселения(9)'!B267</f>
        <v>001</v>
      </c>
      <c r="C203" s="163" t="str">
        <f>'вед структура поселения(9)'!D267</f>
        <v>05</v>
      </c>
      <c r="D203" s="163" t="str">
        <f>'вед структура поселения(9)'!E267</f>
        <v>05</v>
      </c>
      <c r="E203" s="169" t="str">
        <f>'вед структура поселения(9)'!F267</f>
        <v>521 02 18</v>
      </c>
      <c r="F203" s="163" t="str">
        <f>'вед структура поселения(9)'!G267</f>
        <v>200</v>
      </c>
      <c r="G203" s="163">
        <f>'вед структура поселения(9)'!H267</f>
        <v>0</v>
      </c>
    </row>
    <row r="204" spans="1:10" s="166" customFormat="1" ht="33" customHeight="1" hidden="1">
      <c r="A204" s="163" t="str">
        <f>'вед структура поселения(9)'!A268</f>
        <v>Иные закупки товаров, работ и услуг для муниципальных нужд</v>
      </c>
      <c r="B204" s="163" t="str">
        <f>'вед структура поселения(9)'!B268</f>
        <v>001</v>
      </c>
      <c r="C204" s="163" t="str">
        <f>'вед структура поселения(9)'!D268</f>
        <v>05</v>
      </c>
      <c r="D204" s="163" t="str">
        <f>'вед структура поселения(9)'!E268</f>
        <v>05</v>
      </c>
      <c r="E204" s="169" t="str">
        <f>'вед структура поселения(9)'!F268</f>
        <v>521 02 18</v>
      </c>
      <c r="F204" s="163" t="str">
        <f>'вед структура поселения(9)'!G268</f>
        <v>240</v>
      </c>
      <c r="G204" s="163">
        <f>'вед структура поселения(9)'!H268</f>
        <v>0</v>
      </c>
      <c r="J204" s="166">
        <v>12</v>
      </c>
    </row>
    <row r="205" spans="1:10" s="166" customFormat="1" ht="33" customHeight="1" hidden="1">
      <c r="A205" s="163" t="str">
        <f>'вед структура поселения(9)'!A269</f>
        <v>Прочая закупка товаров, работ и услуг для муниципальных нужд</v>
      </c>
      <c r="B205" s="163" t="str">
        <f>'вед структура поселения(9)'!B269</f>
        <v>001</v>
      </c>
      <c r="C205" s="163" t="str">
        <f>'вед структура поселения(9)'!D269</f>
        <v>05</v>
      </c>
      <c r="D205" s="163" t="str">
        <f>'вед структура поселения(9)'!E269</f>
        <v>05</v>
      </c>
      <c r="E205" s="169" t="str">
        <f>'вед структура поселения(9)'!F269</f>
        <v>521 02 18</v>
      </c>
      <c r="F205" s="163" t="str">
        <f>'вед структура поселения(9)'!G269</f>
        <v>244</v>
      </c>
      <c r="G205" s="163">
        <f>'вед структура поселения(9)'!H269</f>
        <v>0</v>
      </c>
      <c r="J205" s="166">
        <f>521+380+210+2684</f>
        <v>3795</v>
      </c>
    </row>
    <row r="206" spans="1:7" ht="33" customHeight="1" hidden="1">
      <c r="A206" s="163" t="str">
        <f>'вед структура поселения(9)'!A272</f>
        <v>Образование</v>
      </c>
      <c r="B206" s="163" t="str">
        <f>'вед структура поселения(9)'!B272</f>
        <v>001</v>
      </c>
      <c r="C206" s="163" t="str">
        <f>'вед структура поселения(9)'!D272</f>
        <v>07</v>
      </c>
      <c r="D206" s="163">
        <f>'вед структура поселения(9)'!E272</f>
        <v>0</v>
      </c>
      <c r="E206" s="169">
        <f>'вед структура поселения(9)'!F272</f>
        <v>0</v>
      </c>
      <c r="F206" s="163">
        <f>'вед структура поселения(9)'!G272</f>
        <v>0</v>
      </c>
      <c r="G206" s="163" t="str">
        <f>'вед структура поселения(9)'!H272</f>
        <v>1,000</v>
      </c>
    </row>
    <row r="207" spans="1:10" ht="33" customHeight="1" hidden="1">
      <c r="A207" s="163" t="str">
        <f>'вед структура поселения(9)'!A273</f>
        <v>Молодежная политика и оздоровление детей</v>
      </c>
      <c r="B207" s="163" t="str">
        <f>'вед структура поселения(9)'!B273</f>
        <v>001</v>
      </c>
      <c r="C207" s="163" t="str">
        <f>'вед структура поселения(9)'!D273</f>
        <v>07</v>
      </c>
      <c r="D207" s="163" t="str">
        <f>'вед структура поселения(9)'!E273</f>
        <v>07</v>
      </c>
      <c r="E207" s="169">
        <f>'вед структура поселения(9)'!F273</f>
        <v>0</v>
      </c>
      <c r="F207" s="163">
        <f>'вед структура поселения(9)'!G273</f>
        <v>0</v>
      </c>
      <c r="G207" s="163" t="str">
        <f>'вед структура поселения(9)'!H273</f>
        <v>1,000</v>
      </c>
      <c r="J207" s="5">
        <f>1919+521+380+210+2684</f>
        <v>5714</v>
      </c>
    </row>
    <row r="208" spans="1:7" ht="33" customHeight="1" hidden="1">
      <c r="A208" s="163" t="str">
        <f>'вед структура поселения(9)'!A274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163" t="str">
        <f>'вед структура поселения(9)'!B274</f>
        <v>001</v>
      </c>
      <c r="C208" s="163" t="str">
        <f>'вед структура поселения(9)'!D274</f>
        <v>07</v>
      </c>
      <c r="D208" s="163" t="str">
        <f>'вед структура поселения(9)'!E274</f>
        <v>07</v>
      </c>
      <c r="E208" s="169" t="str">
        <f>'вед структура поселения(9)'!F274</f>
        <v>04 0 0000</v>
      </c>
      <c r="F208" s="163">
        <f>'вед структура поселения(9)'!G274</f>
        <v>0</v>
      </c>
      <c r="G208" s="163" t="str">
        <f>'вед структура поселения(9)'!H274</f>
        <v>1,000</v>
      </c>
    </row>
    <row r="209" spans="1:10" ht="33" customHeight="1" hidden="1">
      <c r="A209" s="163" t="str">
        <f>'вед структура поселения(9)'!A275</f>
        <v>Непрограммные расходы   органа местного самоуправления Большеугонского сельсовета Льговского района  Курской области</v>
      </c>
      <c r="B209" s="163" t="str">
        <f>'вед структура поселения(9)'!B275</f>
        <v>001</v>
      </c>
      <c r="C209" s="163" t="str">
        <f>'вед структура поселения(9)'!D275</f>
        <v>07</v>
      </c>
      <c r="D209" s="163" t="str">
        <f>'вед структура поселения(9)'!E275</f>
        <v>07</v>
      </c>
      <c r="E209" s="169" t="str">
        <f>'вед структура поселения(9)'!F275</f>
        <v>76 1 0000</v>
      </c>
      <c r="F209" s="163">
        <f>'вед структура поселения(9)'!G275</f>
        <v>0</v>
      </c>
      <c r="G209" s="163" t="str">
        <f>'вед структура поселения(9)'!H275</f>
        <v>1,000</v>
      </c>
      <c r="J209" s="5">
        <f>12582-386-68</f>
        <v>12128</v>
      </c>
    </row>
    <row r="210" spans="1:7" ht="33" customHeight="1" hidden="1">
      <c r="A210" s="163" t="str">
        <f>'вед структура поселения(9)'!A277</f>
        <v>Закупка товаров, работ и услуг для государственных (муниципальных ) нужд</v>
      </c>
      <c r="B210" s="163" t="str">
        <f>'вед структура поселения(9)'!B277</f>
        <v>001</v>
      </c>
      <c r="C210" s="163" t="str">
        <f>'вед структура поселения(9)'!D277</f>
        <v>07</v>
      </c>
      <c r="D210" s="163" t="str">
        <f>'вед структура поселения(9)'!E277</f>
        <v>07</v>
      </c>
      <c r="E210" s="169" t="str">
        <f>'вед структура поселения(9)'!F277</f>
        <v>04 0 1414</v>
      </c>
      <c r="F210" s="163" t="str">
        <f>'вед структура поселения(9)'!G277</f>
        <v>200</v>
      </c>
      <c r="G210" s="163" t="str">
        <f>'вед структура поселения(9)'!H277</f>
        <v>1,000</v>
      </c>
    </row>
    <row r="211" spans="1:7" ht="33" customHeight="1" hidden="1">
      <c r="A211" s="163" t="e">
        <f>'вед структура поселения(9)'!#REF!</f>
        <v>#REF!</v>
      </c>
      <c r="B211" s="163" t="e">
        <f>'вед структура поселения(9)'!#REF!</f>
        <v>#REF!</v>
      </c>
      <c r="C211" s="163" t="e">
        <f>'вед структура поселения(9)'!#REF!</f>
        <v>#REF!</v>
      </c>
      <c r="D211" s="163" t="e">
        <f>'вед структура поселения(9)'!#REF!</f>
        <v>#REF!</v>
      </c>
      <c r="E211" s="169" t="e">
        <f>'вед структура поселения(9)'!#REF!</f>
        <v>#REF!</v>
      </c>
      <c r="F211" s="163" t="e">
        <f>'вед структура поселения(9)'!#REF!</f>
        <v>#REF!</v>
      </c>
      <c r="G211" s="163" t="e">
        <f>'вед структура поселения(9)'!#REF!</f>
        <v>#REF!</v>
      </c>
    </row>
    <row r="212" spans="1:7" ht="33" customHeight="1" hidden="1">
      <c r="A212" s="163" t="e">
        <f>'вед структура поселения(9)'!#REF!</f>
        <v>#REF!</v>
      </c>
      <c r="B212" s="163" t="e">
        <f>'вед структура поселения(9)'!#REF!</f>
        <v>#REF!</v>
      </c>
      <c r="C212" s="163" t="e">
        <f>'вед структура поселения(9)'!#REF!</f>
        <v>#REF!</v>
      </c>
      <c r="D212" s="163" t="e">
        <f>'вед структура поселения(9)'!#REF!</f>
        <v>#REF!</v>
      </c>
      <c r="E212" s="169" t="e">
        <f>'вед структура поселения(9)'!#REF!</f>
        <v>#REF!</v>
      </c>
      <c r="F212" s="163" t="e">
        <f>'вед структура поселения(9)'!#REF!</f>
        <v>#REF!</v>
      </c>
      <c r="G212" s="163" t="e">
        <f>'вед структура поселения(9)'!#REF!</f>
        <v>#REF!</v>
      </c>
    </row>
    <row r="213" spans="1:10" ht="33" customHeight="1" hidden="1">
      <c r="A213" s="163" t="str">
        <f>'вед структура поселения(9)'!A286</f>
        <v>Культура, кинематография</v>
      </c>
      <c r="B213" s="163" t="str">
        <f>'вед структура поселения(9)'!B286</f>
        <v>001</v>
      </c>
      <c r="C213" s="163" t="str">
        <f>'вед структура поселения(9)'!D286</f>
        <v>08</v>
      </c>
      <c r="D213" s="163">
        <f>'вед структура поселения(9)'!E286</f>
        <v>0</v>
      </c>
      <c r="E213" s="169"/>
      <c r="F213" s="163">
        <f>'вед структура поселения(9)'!G286</f>
        <v>0</v>
      </c>
      <c r="G213" s="163" t="e">
        <f>G242</f>
        <v>#REF!</v>
      </c>
      <c r="J213" s="33"/>
    </row>
    <row r="214" spans="1:7" ht="33" customHeight="1" hidden="1">
      <c r="A214" s="163" t="str">
        <f>'вед структура поселения(9)'!A287</f>
        <v>Культура </v>
      </c>
      <c r="B214" s="163" t="str">
        <f>'вед структура поселения(9)'!B287</f>
        <v>001</v>
      </c>
      <c r="C214" s="163" t="str">
        <f>'вед структура поселения(9)'!D287</f>
        <v>08</v>
      </c>
      <c r="D214" s="163" t="str">
        <f>'вед структура поселения(9)'!E287</f>
        <v>01</v>
      </c>
      <c r="E214" s="169">
        <f>'вед структура поселения(9)'!F287</f>
        <v>0</v>
      </c>
      <c r="F214" s="163">
        <f>'вед структура поселения(9)'!G287</f>
        <v>0</v>
      </c>
      <c r="G214" s="163">
        <f>'вед структура поселения(9)'!H287</f>
        <v>2112453</v>
      </c>
    </row>
    <row r="215" spans="1:7" ht="33" customHeight="1" hidden="1">
      <c r="A215" s="163" t="str">
        <f>'вед структура поселения(9)'!A289</f>
        <v>Подпрограмма "Искусство"муниципальной программы "Развитие культуры в Большеугонском сельсовете Льговского района Курской области на 2019-2021 годы"</v>
      </c>
      <c r="B215" s="163" t="str">
        <f>'вед структура поселения(9)'!B289</f>
        <v>001</v>
      </c>
      <c r="C215" s="163" t="str">
        <f>'вед структура поселения(9)'!D289</f>
        <v>08</v>
      </c>
      <c r="D215" s="163" t="str">
        <f>'вед структура поселения(9)'!E289</f>
        <v>01</v>
      </c>
      <c r="E215" s="169" t="str">
        <f>'вед структура поселения(9)'!F289</f>
        <v>01 1 00 00000</v>
      </c>
      <c r="F215" s="163">
        <f>'вед структура поселения(9)'!G289</f>
        <v>0</v>
      </c>
      <c r="G215" s="163">
        <f>'вед структура поселения(9)'!H289</f>
        <v>2107753</v>
      </c>
    </row>
    <row r="216" spans="1:7" ht="33" customHeight="1" hidden="1">
      <c r="A216" s="163" t="e">
        <f>'вед структура поселения(9)'!#REF!</f>
        <v>#REF!</v>
      </c>
      <c r="B216" s="163" t="e">
        <f>'вед структура поселения(9)'!#REF!</f>
        <v>#REF!</v>
      </c>
      <c r="C216" s="163" t="e">
        <f>'вед структура поселения(9)'!#REF!</f>
        <v>#REF!</v>
      </c>
      <c r="D216" s="163" t="e">
        <f>'вед структура поселения(9)'!#REF!</f>
        <v>#REF!</v>
      </c>
      <c r="E216" s="169" t="e">
        <f>'вед структура поселения(9)'!#REF!</f>
        <v>#REF!</v>
      </c>
      <c r="F216" s="163" t="e">
        <f>'вед структура поселения(9)'!#REF!</f>
        <v>#REF!</v>
      </c>
      <c r="G216" s="163" t="e">
        <f>'вед структура поселения(9)'!#REF!</f>
        <v>#REF!</v>
      </c>
    </row>
    <row r="217" spans="1:7" ht="33" customHeight="1" hidden="1">
      <c r="A217" s="163" t="str">
        <f>'вед структура поселения(9)'!A294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163" t="str">
        <f>'вед структура поселения(9)'!B294</f>
        <v>001</v>
      </c>
      <c r="C217" s="163" t="str">
        <f>'вед структура поселения(9)'!D294</f>
        <v>08</v>
      </c>
      <c r="D217" s="163" t="str">
        <f>'вед структура поселения(9)'!E294</f>
        <v>01</v>
      </c>
      <c r="E217" s="169" t="str">
        <f>'вед структура поселения(9)'!F294</f>
        <v>01 1 01 00000</v>
      </c>
      <c r="F217" s="163">
        <f>'вед структура поселения(9)'!G294</f>
        <v>0</v>
      </c>
      <c r="G217" s="163">
        <f>'вед структура поселения(9)'!H294</f>
        <v>2107753</v>
      </c>
    </row>
    <row r="218" spans="1:7" ht="33" customHeight="1" hidden="1">
      <c r="A218" s="163" t="e">
        <f>'вед структура поселения(9)'!#REF!</f>
        <v>#REF!</v>
      </c>
      <c r="B218" s="163" t="e">
        <f>'вед структура поселения(9)'!#REF!</f>
        <v>#REF!</v>
      </c>
      <c r="C218" s="163" t="e">
        <f>'вед структура поселения(9)'!#REF!</f>
        <v>#REF!</v>
      </c>
      <c r="D218" s="163" t="e">
        <f>'вед структура поселения(9)'!#REF!</f>
        <v>#REF!</v>
      </c>
      <c r="E218" s="169" t="e">
        <f>'вед структура поселения(9)'!#REF!</f>
        <v>#REF!</v>
      </c>
      <c r="F218" s="163" t="e">
        <f>'вед структура поселения(9)'!#REF!</f>
        <v>#REF!</v>
      </c>
      <c r="G218" s="163" t="e">
        <f>'вед структура поселения(9)'!#REF!</f>
        <v>#REF!</v>
      </c>
    </row>
    <row r="219" spans="1:7" ht="33" customHeight="1" hidden="1">
      <c r="A219" s="163" t="e">
        <f>'вед структура поселения(9)'!#REF!</f>
        <v>#REF!</v>
      </c>
      <c r="B219" s="163" t="e">
        <f>'вед структура поселения(9)'!#REF!</f>
        <v>#REF!</v>
      </c>
      <c r="C219" s="163" t="e">
        <f>'вед структура поселения(9)'!#REF!</f>
        <v>#REF!</v>
      </c>
      <c r="D219" s="163" t="e">
        <f>'вед структура поселения(9)'!#REF!</f>
        <v>#REF!</v>
      </c>
      <c r="E219" s="169" t="e">
        <f>'вед структура поселения(9)'!#REF!</f>
        <v>#REF!</v>
      </c>
      <c r="F219" s="163" t="e">
        <f>'вед структура поселения(9)'!#REF!</f>
        <v>#REF!</v>
      </c>
      <c r="G219" s="163" t="e">
        <f>'вед структура поселения(9)'!#REF!</f>
        <v>#REF!</v>
      </c>
    </row>
    <row r="220" spans="1:8" s="18" customFormat="1" ht="33" customHeight="1" hidden="1">
      <c r="A220" s="163" t="e">
        <f>'вед структура поселения(9)'!#REF!</f>
        <v>#REF!</v>
      </c>
      <c r="B220" s="163" t="e">
        <f>'вед структура поселения(9)'!#REF!</f>
        <v>#REF!</v>
      </c>
      <c r="C220" s="163" t="e">
        <f>'вед структура поселения(9)'!#REF!</f>
        <v>#REF!</v>
      </c>
      <c r="D220" s="163" t="e">
        <f>'вед структура поселения(9)'!#REF!</f>
        <v>#REF!</v>
      </c>
      <c r="E220" s="169" t="e">
        <f>'вед структура поселения(9)'!#REF!</f>
        <v>#REF!</v>
      </c>
      <c r="F220" s="163" t="e">
        <f>'вед структура поселения(9)'!#REF!</f>
        <v>#REF!</v>
      </c>
      <c r="G220" s="163" t="e">
        <f>'вед структура поселения(9)'!#REF!</f>
        <v>#REF!</v>
      </c>
      <c r="H220" s="24"/>
    </row>
    <row r="221" spans="1:7" ht="33" customHeight="1" hidden="1">
      <c r="A221" s="163" t="str">
        <f>'вед структура поселения(9)'!A300</f>
        <v>Иные выплаты персоналу, за исключением фонда
оплаты труда
</v>
      </c>
      <c r="B221" s="163" t="str">
        <f>'вед структура поселения(9)'!B300</f>
        <v>001</v>
      </c>
      <c r="C221" s="163" t="str">
        <f>'вед структура поселения(9)'!D300</f>
        <v>08</v>
      </c>
      <c r="D221" s="163" t="str">
        <f>'вед структура поселения(9)'!E300</f>
        <v>01</v>
      </c>
      <c r="E221" s="169" t="str">
        <f>'вед структура поселения(9)'!F300</f>
        <v>04 1 1401</v>
      </c>
      <c r="F221" s="163" t="str">
        <f>'вед структура поселения(9)'!G300</f>
        <v>112</v>
      </c>
      <c r="G221" s="163">
        <f>'вед структура поселения(9)'!H300</f>
        <v>0</v>
      </c>
    </row>
    <row r="222" spans="1:7" ht="33" customHeight="1" hidden="1">
      <c r="A222" s="163" t="str">
        <f>'вед структура поселения(9)'!A301</f>
        <v>Закупка товаров, работ и услуг для обеспечения государственных (муниципальных ) нужд</v>
      </c>
      <c r="B222" s="163" t="str">
        <f>'вед структура поселения(9)'!B301</f>
        <v>001</v>
      </c>
      <c r="C222" s="163" t="str">
        <f>'вед структура поселения(9)'!D301</f>
        <v>08</v>
      </c>
      <c r="D222" s="163" t="str">
        <f>'вед структура поселения(9)'!E301</f>
        <v>01</v>
      </c>
      <c r="E222" s="169" t="str">
        <f>'вед структура поселения(9)'!F301</f>
        <v>01 1 01 С1401</v>
      </c>
      <c r="F222" s="163" t="str">
        <f>'вед структура поселения(9)'!G301</f>
        <v>200</v>
      </c>
      <c r="G222" s="163">
        <f>'вед структура поселения(9)'!H301</f>
        <v>648393</v>
      </c>
    </row>
    <row r="223" spans="1:7" ht="33" customHeight="1" hidden="1">
      <c r="A223" s="163" t="e">
        <f>'вед структура поселения(9)'!#REF!</f>
        <v>#REF!</v>
      </c>
      <c r="B223" s="163" t="e">
        <f>'вед структура поселения(9)'!#REF!</f>
        <v>#REF!</v>
      </c>
      <c r="C223" s="163" t="e">
        <f>'вед структура поселения(9)'!#REF!</f>
        <v>#REF!</v>
      </c>
      <c r="D223" s="163" t="e">
        <f>'вед структура поселения(9)'!#REF!</f>
        <v>#REF!</v>
      </c>
      <c r="E223" s="169" t="e">
        <f>'вед структура поселения(9)'!#REF!</f>
        <v>#REF!</v>
      </c>
      <c r="F223" s="163" t="e">
        <f>'вед структура поселения(9)'!#REF!</f>
        <v>#REF!</v>
      </c>
      <c r="G223" s="163" t="e">
        <f>'вед структура поселения(9)'!#REF!</f>
        <v>#REF!</v>
      </c>
    </row>
    <row r="224" spans="1:7" ht="33" customHeight="1" hidden="1">
      <c r="A224" s="163" t="e">
        <f>'вед структура поселения(9)'!#REF!</f>
        <v>#REF!</v>
      </c>
      <c r="B224" s="163" t="e">
        <f>'вед структура поселения(9)'!#REF!</f>
        <v>#REF!</v>
      </c>
      <c r="C224" s="163" t="e">
        <f>'вед структура поселения(9)'!#REF!</f>
        <v>#REF!</v>
      </c>
      <c r="D224" s="163" t="e">
        <f>'вед структура поселения(9)'!#REF!</f>
        <v>#REF!</v>
      </c>
      <c r="E224" s="169" t="e">
        <f>'вед структура поселения(9)'!#REF!</f>
        <v>#REF!</v>
      </c>
      <c r="F224" s="163" t="e">
        <f>'вед структура поселения(9)'!#REF!</f>
        <v>#REF!</v>
      </c>
      <c r="G224" s="163" t="e">
        <f>'вед структура поселения(9)'!#REF!</f>
        <v>#REF!</v>
      </c>
    </row>
    <row r="225" spans="1:7" ht="33" customHeight="1" hidden="1">
      <c r="A225" s="163" t="str">
        <f>'вед структура поселения(9)'!A323</f>
        <v>Закупка товаров, работ и услуг для обеспечения государственных (муниципальных ) нужд</v>
      </c>
      <c r="B225" s="163">
        <f>'вед структура поселения(9)'!B323</f>
        <v>0</v>
      </c>
      <c r="C225" s="163" t="str">
        <f>'вед структура поселения(9)'!D323</f>
        <v>11</v>
      </c>
      <c r="D225" s="163" t="str">
        <f>'вед структура поселения(9)'!E323</f>
        <v>01</v>
      </c>
      <c r="E225" s="169" t="str">
        <f>'вед структура поселения(9)'!F323</f>
        <v>08 3 01 С1406</v>
      </c>
      <c r="F225" s="163" t="str">
        <f>'вед структура поселения(9)'!G323</f>
        <v>200</v>
      </c>
      <c r="G225" s="163">
        <f>'вед структура поселения(9)'!H323</f>
        <v>500</v>
      </c>
    </row>
    <row r="226" spans="1:7" ht="33" customHeight="1" hidden="1">
      <c r="A226" s="163" t="e">
        <f>'вед структура поселения(9)'!#REF!</f>
        <v>#REF!</v>
      </c>
      <c r="B226" s="163" t="e">
        <f>'вед структура поселения(9)'!#REF!</f>
        <v>#REF!</v>
      </c>
      <c r="C226" s="163" t="e">
        <f>'вед структура поселения(9)'!#REF!</f>
        <v>#REF!</v>
      </c>
      <c r="D226" s="163" t="e">
        <f>'вед структура поселения(9)'!#REF!</f>
        <v>#REF!</v>
      </c>
      <c r="E226" s="169" t="e">
        <f>'вед структура поселения(9)'!#REF!</f>
        <v>#REF!</v>
      </c>
      <c r="F226" s="163" t="e">
        <f>'вед структура поселения(9)'!#REF!</f>
        <v>#REF!</v>
      </c>
      <c r="G226" s="163" t="e">
        <f>'вед структура поселения(9)'!#REF!</f>
        <v>#REF!</v>
      </c>
    </row>
    <row r="227" spans="1:7" ht="33" customHeight="1" hidden="1">
      <c r="A227" s="163" t="e">
        <f>'вед структура поселения(9)'!#REF!</f>
        <v>#REF!</v>
      </c>
      <c r="B227" s="163" t="e">
        <f>'вед структура поселения(9)'!#REF!</f>
        <v>#REF!</v>
      </c>
      <c r="C227" s="163" t="e">
        <f>'вед структура поселения(9)'!#REF!</f>
        <v>#REF!</v>
      </c>
      <c r="D227" s="163" t="e">
        <f>'вед структура поселения(9)'!#REF!</f>
        <v>#REF!</v>
      </c>
      <c r="E227" s="169" t="e">
        <f>'вед структура поселения(9)'!#REF!</f>
        <v>#REF!</v>
      </c>
      <c r="F227" s="163" t="e">
        <f>'вед структура поселения(9)'!#REF!</f>
        <v>#REF!</v>
      </c>
      <c r="G227" s="163" t="e">
        <f>'вед структура поселения(9)'!#REF!</f>
        <v>#REF!</v>
      </c>
    </row>
    <row r="228" spans="1:7" ht="33" customHeight="1" hidden="1">
      <c r="A228" s="163" t="e">
        <f>'вед структура поселения(9)'!#REF!</f>
        <v>#REF!</v>
      </c>
      <c r="B228" s="163" t="e">
        <f>'вед структура поселения(9)'!#REF!</f>
        <v>#REF!</v>
      </c>
      <c r="C228" s="163" t="e">
        <f>'вед структура поселения(9)'!#REF!</f>
        <v>#REF!</v>
      </c>
      <c r="D228" s="163" t="e">
        <f>'вед структура поселения(9)'!#REF!</f>
        <v>#REF!</v>
      </c>
      <c r="E228" s="169" t="e">
        <f>'вед структура поселения(9)'!#REF!</f>
        <v>#REF!</v>
      </c>
      <c r="F228" s="163" t="e">
        <f>'вед структура поселения(9)'!#REF!</f>
        <v>#REF!</v>
      </c>
      <c r="G228" s="163" t="e">
        <f>'вед структура поселения(9)'!#REF!</f>
        <v>#REF!</v>
      </c>
    </row>
    <row r="229" spans="1:7" ht="33" customHeight="1" hidden="1">
      <c r="A229" s="163" t="str">
        <f>'вед структура поселения(9)'!A324</f>
        <v>Библиотеки</v>
      </c>
      <c r="B229" s="163" t="str">
        <f>'вед структура поселения(9)'!B324</f>
        <v>001</v>
      </c>
      <c r="C229" s="163" t="str">
        <f>'вед структура поселения(9)'!D324</f>
        <v>08</v>
      </c>
      <c r="D229" s="163" t="str">
        <f>'вед структура поселения(9)'!E324</f>
        <v>01</v>
      </c>
      <c r="E229" s="169" t="str">
        <f>'вед структура поселения(9)'!F324</f>
        <v>03 2 0000</v>
      </c>
      <c r="F229" s="163">
        <f>'вед структура поселения(9)'!G324</f>
        <v>0</v>
      </c>
      <c r="G229" s="163">
        <f>'вед структура поселения(9)'!H324</f>
        <v>0</v>
      </c>
    </row>
    <row r="230" spans="1:7" ht="33" customHeight="1" hidden="1">
      <c r="A230" s="163" t="str">
        <f>'вед структура поселения(9)'!A327</f>
        <v>Расходы на обеспечение деятельности (оказание услуг) муниципальных учреждений</v>
      </c>
      <c r="B230" s="163" t="str">
        <f>'вед структура поселения(9)'!B327</f>
        <v>001</v>
      </c>
      <c r="C230" s="163" t="str">
        <f>'вед структура поселения(9)'!D327</f>
        <v>08</v>
      </c>
      <c r="D230" s="163" t="str">
        <f>'вед структура поселения(9)'!E327</f>
        <v>01</v>
      </c>
      <c r="E230" s="169" t="str">
        <f>'вед структура поселения(9)'!F327</f>
        <v>03 2 1401</v>
      </c>
      <c r="F230" s="163">
        <f>'вед структура поселения(9)'!G327</f>
        <v>0</v>
      </c>
      <c r="G230" s="163">
        <f>'вед структура поселения(9)'!H327</f>
        <v>0</v>
      </c>
    </row>
    <row r="231" spans="1:7" ht="33" customHeight="1" hidden="1">
      <c r="A231" s="163" t="str">
        <f>'вед структура поселения(9)'!A328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163" t="str">
        <f>'вед структура поселения(9)'!B328</f>
        <v>001</v>
      </c>
      <c r="C231" s="163" t="str">
        <f>'вед структура поселения(9)'!D328</f>
        <v>08</v>
      </c>
      <c r="D231" s="163" t="str">
        <f>'вед структура поселения(9)'!E328</f>
        <v>01</v>
      </c>
      <c r="E231" s="169" t="str">
        <f>'вед структура поселения(9)'!F328</f>
        <v>03 2 1401</v>
      </c>
      <c r="F231" s="163" t="str">
        <f>'вед структура поселения(9)'!G328</f>
        <v>100</v>
      </c>
      <c r="G231" s="163">
        <f>'вед структура поселения(9)'!H328</f>
        <v>0</v>
      </c>
    </row>
    <row r="232" spans="1:7" ht="33" customHeight="1" hidden="1">
      <c r="A232" s="163" t="e">
        <f>'вед структура поселения(9)'!#REF!</f>
        <v>#REF!</v>
      </c>
      <c r="B232" s="163" t="e">
        <f>'вед структура поселения(9)'!#REF!</f>
        <v>#REF!</v>
      </c>
      <c r="C232" s="163" t="e">
        <f>'вед структура поселения(9)'!#REF!</f>
        <v>#REF!</v>
      </c>
      <c r="D232" s="163" t="e">
        <f>'вед структура поселения(9)'!#REF!</f>
        <v>#REF!</v>
      </c>
      <c r="E232" s="169" t="e">
        <f>'вед структура поселения(9)'!#REF!</f>
        <v>#REF!</v>
      </c>
      <c r="F232" s="163" t="e">
        <f>'вед структура поселения(9)'!#REF!</f>
        <v>#REF!</v>
      </c>
      <c r="G232" s="163" t="e">
        <f>'вед структура поселения(9)'!#REF!</f>
        <v>#REF!</v>
      </c>
    </row>
    <row r="233" spans="1:7" ht="33" customHeight="1" hidden="1">
      <c r="A233" s="163" t="e">
        <f>'вед структура поселения(9)'!#REF!</f>
        <v>#REF!</v>
      </c>
      <c r="B233" s="163" t="e">
        <f>'вед структура поселения(9)'!#REF!</f>
        <v>#REF!</v>
      </c>
      <c r="C233" s="163" t="e">
        <f>'вед структура поселения(9)'!#REF!</f>
        <v>#REF!</v>
      </c>
      <c r="D233" s="163" t="e">
        <f>'вед структура поселения(9)'!#REF!</f>
        <v>#REF!</v>
      </c>
      <c r="E233" s="169" t="e">
        <f>'вед структура поселения(9)'!#REF!</f>
        <v>#REF!</v>
      </c>
      <c r="F233" s="163" t="e">
        <f>'вед структура поселения(9)'!#REF!</f>
        <v>#REF!</v>
      </c>
      <c r="G233" s="163" t="e">
        <f>'вед структура поселения(9)'!#REF!</f>
        <v>#REF!</v>
      </c>
    </row>
    <row r="234" spans="1:7" ht="33" customHeight="1" hidden="1">
      <c r="A234" s="163" t="e">
        <f>'вед структура поселения(9)'!#REF!</f>
        <v>#REF!</v>
      </c>
      <c r="B234" s="163" t="e">
        <f>'вед структура поселения(9)'!#REF!</f>
        <v>#REF!</v>
      </c>
      <c r="C234" s="163" t="e">
        <f>'вед структура поселения(9)'!#REF!</f>
        <v>#REF!</v>
      </c>
      <c r="D234" s="163" t="e">
        <f>'вед структура поселения(9)'!#REF!</f>
        <v>#REF!</v>
      </c>
      <c r="E234" s="169" t="e">
        <f>'вед структура поселения(9)'!#REF!</f>
        <v>#REF!</v>
      </c>
      <c r="F234" s="163" t="e">
        <f>'вед структура поселения(9)'!#REF!</f>
        <v>#REF!</v>
      </c>
      <c r="G234" s="163" t="e">
        <f>'вед структура поселения(9)'!#REF!</f>
        <v>#REF!</v>
      </c>
    </row>
    <row r="235" spans="1:7" ht="33" customHeight="1" hidden="1">
      <c r="A235" s="163" t="str">
        <f>'вед структура поселения(9)'!A329</f>
        <v>Закупка товаров, работ и услуг для государственных (муниципальных ) нужд</v>
      </c>
      <c r="B235" s="163" t="str">
        <f>'вед структура поселения(9)'!B329</f>
        <v>001</v>
      </c>
      <c r="C235" s="163" t="str">
        <f>'вед структура поселения(9)'!D329</f>
        <v>08</v>
      </c>
      <c r="D235" s="163" t="str">
        <f>'вед структура поселения(9)'!E329</f>
        <v>01</v>
      </c>
      <c r="E235" s="169" t="str">
        <f>'вед структура поселения(9)'!F329</f>
        <v>03 2 1401</v>
      </c>
      <c r="F235" s="163" t="str">
        <f>'вед структура поселения(9)'!G329</f>
        <v>200</v>
      </c>
      <c r="G235" s="163">
        <f>'вед структура поселения(9)'!H329</f>
        <v>0</v>
      </c>
    </row>
    <row r="236" spans="1:7" ht="33" customHeight="1" hidden="1">
      <c r="A236" s="163" t="e">
        <f>'вед структура поселения(9)'!#REF!</f>
        <v>#REF!</v>
      </c>
      <c r="B236" s="163" t="e">
        <f>'вед структура поселения(9)'!#REF!</f>
        <v>#REF!</v>
      </c>
      <c r="C236" s="163" t="e">
        <f>'вед структура поселения(9)'!#REF!</f>
        <v>#REF!</v>
      </c>
      <c r="D236" s="163" t="e">
        <f>'вед структура поселения(9)'!#REF!</f>
        <v>#REF!</v>
      </c>
      <c r="E236" s="169" t="e">
        <f>'вед структура поселения(9)'!#REF!</f>
        <v>#REF!</v>
      </c>
      <c r="F236" s="163" t="e">
        <f>'вед структура поселения(9)'!#REF!</f>
        <v>#REF!</v>
      </c>
      <c r="G236" s="163" t="e">
        <f>'вед структура поселения(9)'!#REF!</f>
        <v>#REF!</v>
      </c>
    </row>
    <row r="237" spans="1:7" ht="33" customHeight="1" hidden="1">
      <c r="A237" s="163" t="e">
        <f>'вед структура поселения(9)'!#REF!</f>
        <v>#REF!</v>
      </c>
      <c r="B237" s="163" t="e">
        <f>'вед структура поселения(9)'!#REF!</f>
        <v>#REF!</v>
      </c>
      <c r="C237" s="163" t="e">
        <f>'вед структура поселения(9)'!#REF!</f>
        <v>#REF!</v>
      </c>
      <c r="D237" s="163" t="e">
        <f>'вед структура поселения(9)'!#REF!</f>
        <v>#REF!</v>
      </c>
      <c r="E237" s="169" t="e">
        <f>'вед структура поселения(9)'!#REF!</f>
        <v>#REF!</v>
      </c>
      <c r="F237" s="163" t="e">
        <f>'вед структура поселения(9)'!#REF!</f>
        <v>#REF!</v>
      </c>
      <c r="G237" s="163" t="e">
        <f>'вед структура поселения(9)'!#REF!</f>
        <v>#REF!</v>
      </c>
    </row>
    <row r="238" spans="1:7" ht="33" customHeight="1" hidden="1">
      <c r="A238" s="163" t="str">
        <f>'вед структура поселения(9)'!A330</f>
        <v>Иные бюджетные ассигнования</v>
      </c>
      <c r="B238" s="163" t="str">
        <f>'вед структура поселения(9)'!B330</f>
        <v>001</v>
      </c>
      <c r="C238" s="163" t="str">
        <f>'вед структура поселения(9)'!D330</f>
        <v>08</v>
      </c>
      <c r="D238" s="163" t="str">
        <f>'вед структура поселения(9)'!E330</f>
        <v>01</v>
      </c>
      <c r="E238" s="169" t="str">
        <f>'вед структура поселения(9)'!F330</f>
        <v>03 2 1401</v>
      </c>
      <c r="F238" s="163" t="str">
        <f>'вед структура поселения(9)'!G330</f>
        <v>800</v>
      </c>
      <c r="G238" s="163">
        <f>'вед структура поселения(9)'!H330</f>
        <v>0</v>
      </c>
    </row>
    <row r="239" spans="1:7" ht="33" customHeight="1" hidden="1">
      <c r="A239" s="163" t="e">
        <f>'вед структура поселения(9)'!#REF!</f>
        <v>#REF!</v>
      </c>
      <c r="B239" s="163" t="e">
        <f>'вед структура поселения(9)'!#REF!</f>
        <v>#REF!</v>
      </c>
      <c r="C239" s="163" t="e">
        <f>'вед структура поселения(9)'!#REF!</f>
        <v>#REF!</v>
      </c>
      <c r="D239" s="163" t="e">
        <f>'вед структура поселения(9)'!#REF!</f>
        <v>#REF!</v>
      </c>
      <c r="E239" s="169" t="e">
        <f>'вед структура поселения(9)'!#REF!</f>
        <v>#REF!</v>
      </c>
      <c r="F239" s="163" t="e">
        <f>'вед структура поселения(9)'!#REF!</f>
        <v>#REF!</v>
      </c>
      <c r="G239" s="163" t="e">
        <f>'вед структура поселения(9)'!#REF!</f>
        <v>#REF!</v>
      </c>
    </row>
    <row r="240" spans="1:7" ht="33" customHeight="1" hidden="1">
      <c r="A240" s="163" t="e">
        <f>'вед структура поселения(9)'!#REF!</f>
        <v>#REF!</v>
      </c>
      <c r="B240" s="163" t="e">
        <f>'вед структура поселения(9)'!#REF!</f>
        <v>#REF!</v>
      </c>
      <c r="C240" s="163" t="e">
        <f>'вед структура поселения(9)'!#REF!</f>
        <v>#REF!</v>
      </c>
      <c r="D240" s="163" t="e">
        <f>'вед структура поселения(9)'!#REF!</f>
        <v>#REF!</v>
      </c>
      <c r="E240" s="169" t="e">
        <f>'вед структура поселения(9)'!#REF!</f>
        <v>#REF!</v>
      </c>
      <c r="F240" s="163" t="e">
        <f>'вед структура поселения(9)'!#REF!</f>
        <v>#REF!</v>
      </c>
      <c r="G240" s="163" t="e">
        <f>'вед структура поселения(9)'!#REF!</f>
        <v>#REF!</v>
      </c>
    </row>
    <row r="241" spans="1:7" ht="33" customHeight="1" hidden="1">
      <c r="A241" s="163" t="e">
        <f>'вед структура поселения(9)'!#REF!</f>
        <v>#REF!</v>
      </c>
      <c r="B241" s="163" t="e">
        <f>'вед структура поселения(9)'!#REF!</f>
        <v>#REF!</v>
      </c>
      <c r="C241" s="163" t="e">
        <f>'вед структура поселения(9)'!#REF!</f>
        <v>#REF!</v>
      </c>
      <c r="D241" s="163" t="e">
        <f>'вед структура поселения(9)'!#REF!</f>
        <v>#REF!</v>
      </c>
      <c r="E241" s="169" t="e">
        <f>'вед структура поселения(9)'!#REF!</f>
        <v>#REF!</v>
      </c>
      <c r="F241" s="163" t="e">
        <f>'вед структура поселения(9)'!#REF!</f>
        <v>#REF!</v>
      </c>
      <c r="G241" s="163" t="e">
        <f>'вед структура поселения(9)'!#REF!</f>
        <v>#REF!</v>
      </c>
    </row>
    <row r="242" spans="1:7" ht="33" customHeight="1" hidden="1">
      <c r="A242" s="105" t="e">
        <f>'вед структура поселения(9)'!#REF!</f>
        <v>#REF!</v>
      </c>
      <c r="B242" s="105" t="e">
        <f>'вед структура поселения(9)'!#REF!</f>
        <v>#REF!</v>
      </c>
      <c r="C242" s="105" t="e">
        <f>'вед структура поселения(9)'!#REF!</f>
        <v>#REF!</v>
      </c>
      <c r="D242" s="105" t="e">
        <f>'вед структура поселения(9)'!#REF!</f>
        <v>#REF!</v>
      </c>
      <c r="E242" s="171" t="e">
        <f>'вед структура поселения(9)'!#REF!</f>
        <v>#REF!</v>
      </c>
      <c r="F242" s="105" t="e">
        <f>'вед структура поселения(9)'!#REF!</f>
        <v>#REF!</v>
      </c>
      <c r="G242" s="105" t="e">
        <f>'вед структура поселения(9)'!#REF!</f>
        <v>#REF!</v>
      </c>
    </row>
    <row r="243" spans="1:7" ht="33" customHeight="1" hidden="1">
      <c r="A243" s="163" t="e">
        <f>'вед структура поселения(9)'!#REF!</f>
        <v>#REF!</v>
      </c>
      <c r="B243" s="163" t="e">
        <f>'вед структура поселения(9)'!#REF!</f>
        <v>#REF!</v>
      </c>
      <c r="C243" s="163" t="e">
        <f>'вед структура поселения(9)'!#REF!</f>
        <v>#REF!</v>
      </c>
      <c r="D243" s="163" t="e">
        <f>'вед структура поселения(9)'!#REF!</f>
        <v>#REF!</v>
      </c>
      <c r="E243" s="169" t="e">
        <f>'вед структура поселения(9)'!#REF!</f>
        <v>#REF!</v>
      </c>
      <c r="F243" s="163" t="e">
        <f>'вед структура поселения(9)'!#REF!</f>
        <v>#REF!</v>
      </c>
      <c r="G243" s="163" t="e">
        <f>'вед структура поселения(9)'!#REF!</f>
        <v>#REF!</v>
      </c>
    </row>
    <row r="244" spans="1:7" ht="33" customHeight="1" hidden="1">
      <c r="A244" s="163" t="e">
        <f>'вед структура поселения(9)'!#REF!</f>
        <v>#REF!</v>
      </c>
      <c r="B244" s="163" t="e">
        <f>'вед структура поселения(9)'!#REF!</f>
        <v>#REF!</v>
      </c>
      <c r="C244" s="163" t="e">
        <f>'вед структура поселения(9)'!#REF!</f>
        <v>#REF!</v>
      </c>
      <c r="D244" s="163" t="e">
        <f>'вед структура поселения(9)'!#REF!</f>
        <v>#REF!</v>
      </c>
      <c r="E244" s="169" t="e">
        <f>'вед структура поселения(9)'!#REF!</f>
        <v>#REF!</v>
      </c>
      <c r="F244" s="163" t="e">
        <f>'вед структура поселения(9)'!#REF!</f>
        <v>#REF!</v>
      </c>
      <c r="G244" s="163" t="e">
        <f>'вед структура поселения(9)'!#REF!</f>
        <v>#REF!</v>
      </c>
    </row>
    <row r="245" spans="1:7" ht="33" customHeight="1" hidden="1">
      <c r="A245" s="163" t="e">
        <f>'вед структура поселения(9)'!#REF!</f>
        <v>#REF!</v>
      </c>
      <c r="B245" s="163" t="e">
        <f>'вед структура поселения(9)'!#REF!</f>
        <v>#REF!</v>
      </c>
      <c r="C245" s="163" t="e">
        <f>'вед структура поселения(9)'!#REF!</f>
        <v>#REF!</v>
      </c>
      <c r="D245" s="163" t="e">
        <f>'вед структура поселения(9)'!#REF!</f>
        <v>#REF!</v>
      </c>
      <c r="E245" s="169" t="e">
        <f>'вед структура поселения(9)'!#REF!</f>
        <v>#REF!</v>
      </c>
      <c r="F245" s="163" t="e">
        <f>'вед структура поселения(9)'!#REF!</f>
        <v>#REF!</v>
      </c>
      <c r="G245" s="163" t="e">
        <f>'вед структура поселения(9)'!#REF!</f>
        <v>#REF!</v>
      </c>
    </row>
    <row r="246" spans="1:7" ht="33" customHeight="1" hidden="1">
      <c r="A246" s="163" t="e">
        <f>'вед структура поселения(9)'!#REF!</f>
        <v>#REF!</v>
      </c>
      <c r="B246" s="163" t="e">
        <f>'вед структура поселения(9)'!#REF!</f>
        <v>#REF!</v>
      </c>
      <c r="C246" s="163" t="e">
        <f>'вед структура поселения(9)'!#REF!</f>
        <v>#REF!</v>
      </c>
      <c r="D246" s="163" t="e">
        <f>'вед структура поселения(9)'!#REF!</f>
        <v>#REF!</v>
      </c>
      <c r="E246" s="169" t="e">
        <f>'вед структура поселения(9)'!#REF!</f>
        <v>#REF!</v>
      </c>
      <c r="F246" s="163" t="e">
        <f>'вед структура поселения(9)'!#REF!</f>
        <v>#REF!</v>
      </c>
      <c r="G246" s="163" t="e">
        <f>'вед структура поселения(9)'!#REF!</f>
        <v>#REF!</v>
      </c>
    </row>
    <row r="247" spans="1:7" ht="33" customHeight="1" hidden="1">
      <c r="A247" s="163" t="e">
        <f>'вед структура поселения(9)'!#REF!</f>
        <v>#REF!</v>
      </c>
      <c r="B247" s="163" t="e">
        <f>'вед структура поселения(9)'!#REF!</f>
        <v>#REF!</v>
      </c>
      <c r="C247" s="163" t="e">
        <f>'вед структура поселения(9)'!#REF!</f>
        <v>#REF!</v>
      </c>
      <c r="D247" s="163" t="e">
        <f>'вед структура поселения(9)'!#REF!</f>
        <v>#REF!</v>
      </c>
      <c r="E247" s="169" t="e">
        <f>'вед структура поселения(9)'!#REF!</f>
        <v>#REF!</v>
      </c>
      <c r="F247" s="163" t="e">
        <f>'вед структура поселения(9)'!#REF!</f>
        <v>#REF!</v>
      </c>
      <c r="G247" s="163" t="e">
        <f>'вед структура поселения(9)'!#REF!</f>
        <v>#REF!</v>
      </c>
    </row>
    <row r="248" spans="1:7" ht="33" customHeight="1" hidden="1">
      <c r="A248" s="163" t="e">
        <f>'вед структура поселения(9)'!#REF!</f>
        <v>#REF!</v>
      </c>
      <c r="B248" s="163" t="e">
        <f>'вед структура поселения(9)'!#REF!</f>
        <v>#REF!</v>
      </c>
      <c r="C248" s="163" t="e">
        <f>'вед структура поселения(9)'!#REF!</f>
        <v>#REF!</v>
      </c>
      <c r="D248" s="163" t="e">
        <f>'вед структура поселения(9)'!#REF!</f>
        <v>#REF!</v>
      </c>
      <c r="E248" s="169" t="e">
        <f>'вед структура поселения(9)'!#REF!</f>
        <v>#REF!</v>
      </c>
      <c r="F248" s="163" t="e">
        <f>'вед структура поселения(9)'!#REF!</f>
        <v>#REF!</v>
      </c>
      <c r="G248" s="163" t="e">
        <f>'вед структура поселения(9)'!#REF!</f>
        <v>#REF!</v>
      </c>
    </row>
    <row r="249" spans="1:7" ht="33" customHeight="1" hidden="1">
      <c r="A249" s="163" t="e">
        <f>'вед структура поселения(9)'!#REF!</f>
        <v>#REF!</v>
      </c>
      <c r="B249" s="163" t="e">
        <f>'вед структура поселения(9)'!#REF!</f>
        <v>#REF!</v>
      </c>
      <c r="C249" s="163" t="e">
        <f>'вед структура поселения(9)'!#REF!</f>
        <v>#REF!</v>
      </c>
      <c r="D249" s="163" t="e">
        <f>'вед структура поселения(9)'!#REF!</f>
        <v>#REF!</v>
      </c>
      <c r="E249" s="169" t="e">
        <f>'вед структура поселения(9)'!#REF!</f>
        <v>#REF!</v>
      </c>
      <c r="F249" s="163" t="e">
        <f>'вед структура поселения(9)'!#REF!</f>
        <v>#REF!</v>
      </c>
      <c r="G249" s="163" t="e">
        <f>'вед структура поселения(9)'!#REF!</f>
        <v>#REF!</v>
      </c>
    </row>
    <row r="250" spans="1:7" s="166" customFormat="1" ht="33" customHeight="1" hidden="1">
      <c r="A250" s="163" t="e">
        <f>'вед структура поселения(9)'!#REF!</f>
        <v>#REF!</v>
      </c>
      <c r="B250" s="163" t="e">
        <f>'вед структура поселения(9)'!#REF!</f>
        <v>#REF!</v>
      </c>
      <c r="C250" s="163" t="e">
        <f>'вед структура поселения(9)'!#REF!</f>
        <v>#REF!</v>
      </c>
      <c r="D250" s="163" t="e">
        <f>'вед структура поселения(9)'!#REF!</f>
        <v>#REF!</v>
      </c>
      <c r="E250" s="169" t="e">
        <f>'вед структура поселения(9)'!#REF!</f>
        <v>#REF!</v>
      </c>
      <c r="F250" s="163" t="e">
        <f>'вед структура поселения(9)'!#REF!</f>
        <v>#REF!</v>
      </c>
      <c r="G250" s="163" t="e">
        <f>'вед структура поселения(9)'!#REF!</f>
        <v>#REF!</v>
      </c>
    </row>
    <row r="251" spans="1:7" s="166" customFormat="1" ht="33" customHeight="1" hidden="1">
      <c r="A251" s="163" t="e">
        <f>'вед структура поселения(9)'!#REF!</f>
        <v>#REF!</v>
      </c>
      <c r="B251" s="163" t="e">
        <f>'вед структура поселения(9)'!#REF!</f>
        <v>#REF!</v>
      </c>
      <c r="C251" s="163" t="e">
        <f>'вед структура поселения(9)'!#REF!</f>
        <v>#REF!</v>
      </c>
      <c r="D251" s="163" t="e">
        <f>'вед структура поселения(9)'!#REF!</f>
        <v>#REF!</v>
      </c>
      <c r="E251" s="169" t="e">
        <f>'вед структура поселения(9)'!#REF!</f>
        <v>#REF!</v>
      </c>
      <c r="F251" s="163" t="e">
        <f>'вед структура поселения(9)'!#REF!</f>
        <v>#REF!</v>
      </c>
      <c r="G251" s="163" t="e">
        <f>'вед структура поселения(9)'!#REF!</f>
        <v>#REF!</v>
      </c>
    </row>
    <row r="252" spans="1:7" ht="33" customHeight="1" hidden="1">
      <c r="A252" s="163" t="e">
        <f>'вед структура поселения(9)'!#REF!</f>
        <v>#REF!</v>
      </c>
      <c r="B252" s="163" t="e">
        <f>'вед структура поселения(9)'!#REF!</f>
        <v>#REF!</v>
      </c>
      <c r="C252" s="163" t="e">
        <f>'вед структура поселения(9)'!#REF!</f>
        <v>#REF!</v>
      </c>
      <c r="D252" s="163" t="e">
        <f>'вед структура поселения(9)'!#REF!</f>
        <v>#REF!</v>
      </c>
      <c r="E252" s="169" t="e">
        <f>'вед структура поселения(9)'!#REF!</f>
        <v>#REF!</v>
      </c>
      <c r="F252" s="163" t="e">
        <f>'вед структура поселения(9)'!#REF!</f>
        <v>#REF!</v>
      </c>
      <c r="G252" s="163" t="e">
        <f>'вед структура поселения(9)'!#REF!</f>
        <v>#REF!</v>
      </c>
    </row>
    <row r="253" spans="1:7" ht="33" customHeight="1" hidden="1">
      <c r="A253" s="163" t="e">
        <f>'вед структура поселения(9)'!#REF!</f>
        <v>#REF!</v>
      </c>
      <c r="B253" s="163" t="e">
        <f>'вед структура поселения(9)'!#REF!</f>
        <v>#REF!</v>
      </c>
      <c r="C253" s="163" t="e">
        <f>'вед структура поселения(9)'!#REF!</f>
        <v>#REF!</v>
      </c>
      <c r="D253" s="163" t="e">
        <f>'вед структура поселения(9)'!#REF!</f>
        <v>#REF!</v>
      </c>
      <c r="E253" s="169" t="e">
        <f>'вед структура поселения(9)'!#REF!</f>
        <v>#REF!</v>
      </c>
      <c r="F253" s="163" t="e">
        <f>'вед структура поселения(9)'!#REF!</f>
        <v>#REF!</v>
      </c>
      <c r="G253" s="163" t="e">
        <f>'вед структура поселения(9)'!#REF!</f>
        <v>#REF!</v>
      </c>
    </row>
    <row r="254" spans="1:7" ht="33" customHeight="1" hidden="1">
      <c r="A254" s="163" t="e">
        <f>'вед структура поселения(9)'!#REF!</f>
        <v>#REF!</v>
      </c>
      <c r="B254" s="163" t="e">
        <f>'вед структура поселения(9)'!#REF!</f>
        <v>#REF!</v>
      </c>
      <c r="C254" s="163" t="e">
        <f>'вед структура поселения(9)'!#REF!</f>
        <v>#REF!</v>
      </c>
      <c r="D254" s="163" t="e">
        <f>'вед структура поселения(9)'!#REF!</f>
        <v>#REF!</v>
      </c>
      <c r="E254" s="169" t="e">
        <f>'вед структура поселения(9)'!#REF!</f>
        <v>#REF!</v>
      </c>
      <c r="F254" s="163" t="e">
        <f>'вед структура поселения(9)'!#REF!</f>
        <v>#REF!</v>
      </c>
      <c r="G254" s="163" t="e">
        <f>'вед структура поселения(9)'!#REF!</f>
        <v>#REF!</v>
      </c>
    </row>
    <row r="255" spans="1:7" ht="33" customHeight="1" hidden="1">
      <c r="A255" s="163" t="e">
        <f>'вед структура поселения(9)'!#REF!</f>
        <v>#REF!</v>
      </c>
      <c r="B255" s="163" t="e">
        <f>'вед структура поселения(9)'!#REF!</f>
        <v>#REF!</v>
      </c>
      <c r="C255" s="163" t="e">
        <f>'вед структура поселения(9)'!#REF!</f>
        <v>#REF!</v>
      </c>
      <c r="D255" s="163" t="e">
        <f>'вед структура поселения(9)'!#REF!</f>
        <v>#REF!</v>
      </c>
      <c r="E255" s="169" t="e">
        <f>'вед структура поселения(9)'!#REF!</f>
        <v>#REF!</v>
      </c>
      <c r="F255" s="163" t="e">
        <f>'вед структура поселения(9)'!#REF!</f>
        <v>#REF!</v>
      </c>
      <c r="G255" s="163" t="e">
        <f>'вед структура поселения(9)'!#REF!</f>
        <v>#REF!</v>
      </c>
    </row>
    <row r="256" spans="1:7" ht="33" customHeight="1" hidden="1">
      <c r="A256" s="163" t="e">
        <f>'вед структура поселения(9)'!#REF!</f>
        <v>#REF!</v>
      </c>
      <c r="B256" s="163" t="e">
        <f>'вед структура поселения(9)'!#REF!</f>
        <v>#REF!</v>
      </c>
      <c r="C256" s="163" t="e">
        <f>'вед структура поселения(9)'!#REF!</f>
        <v>#REF!</v>
      </c>
      <c r="D256" s="163" t="e">
        <f>'вед структура поселения(9)'!#REF!</f>
        <v>#REF!</v>
      </c>
      <c r="E256" s="169" t="e">
        <f>'вед структура поселения(9)'!#REF!</f>
        <v>#REF!</v>
      </c>
      <c r="F256" s="163" t="e">
        <f>'вед структура поселения(9)'!#REF!</f>
        <v>#REF!</v>
      </c>
      <c r="G256" s="163" t="e">
        <f>'вед структура поселения(9)'!#REF!</f>
        <v>#REF!</v>
      </c>
    </row>
    <row r="257" spans="1:7" s="166" customFormat="1" ht="33" customHeight="1" hidden="1">
      <c r="A257" s="163" t="e">
        <f>'вед структура поселения(9)'!#REF!</f>
        <v>#REF!</v>
      </c>
      <c r="B257" s="163" t="e">
        <f>'вед структура поселения(9)'!#REF!</f>
        <v>#REF!</v>
      </c>
      <c r="C257" s="163" t="e">
        <f>'вед структура поселения(9)'!#REF!</f>
        <v>#REF!</v>
      </c>
      <c r="D257" s="163" t="e">
        <f>'вед структура поселения(9)'!#REF!</f>
        <v>#REF!</v>
      </c>
      <c r="E257" s="169" t="e">
        <f>'вед структура поселения(9)'!#REF!</f>
        <v>#REF!</v>
      </c>
      <c r="F257" s="163" t="e">
        <f>'вед структура поселения(9)'!#REF!</f>
        <v>#REF!</v>
      </c>
      <c r="G257" s="163" t="e">
        <f>'вед структура поселения(9)'!#REF!</f>
        <v>#REF!</v>
      </c>
    </row>
    <row r="258" spans="1:7" ht="33" customHeight="1" hidden="1">
      <c r="A258" s="163" t="e">
        <f>'вед структура поселения(9)'!#REF!</f>
        <v>#REF!</v>
      </c>
      <c r="B258" s="163" t="e">
        <f>'вед структура поселения(9)'!#REF!</f>
        <v>#REF!</v>
      </c>
      <c r="C258" s="163" t="e">
        <f>'вед структура поселения(9)'!#REF!</f>
        <v>#REF!</v>
      </c>
      <c r="D258" s="163" t="e">
        <f>'вед структура поселения(9)'!#REF!</f>
        <v>#REF!</v>
      </c>
      <c r="E258" s="169" t="e">
        <f>'вед структура поселения(9)'!#REF!</f>
        <v>#REF!</v>
      </c>
      <c r="F258" s="163" t="e">
        <f>'вед структура поселения(9)'!#REF!</f>
        <v>#REF!</v>
      </c>
      <c r="G258" s="163" t="e">
        <f>'вед структура поселения(9)'!#REF!</f>
        <v>#REF!</v>
      </c>
    </row>
    <row r="259" spans="1:7" ht="33" customHeight="1" hidden="1">
      <c r="A259" s="163" t="e">
        <f>'вед структура поселения(9)'!#REF!</f>
        <v>#REF!</v>
      </c>
      <c r="B259" s="163" t="e">
        <f>'вед структура поселения(9)'!#REF!</f>
        <v>#REF!</v>
      </c>
      <c r="C259" s="163" t="e">
        <f>'вед структура поселения(9)'!#REF!</f>
        <v>#REF!</v>
      </c>
      <c r="D259" s="163" t="e">
        <f>'вед структура поселения(9)'!#REF!</f>
        <v>#REF!</v>
      </c>
      <c r="E259" s="169" t="e">
        <f>'вед структура поселения(9)'!#REF!</f>
        <v>#REF!</v>
      </c>
      <c r="F259" s="163" t="e">
        <f>'вед структура поселения(9)'!#REF!</f>
        <v>#REF!</v>
      </c>
      <c r="G259" s="163" t="e">
        <f>'вед структура поселения(9)'!#REF!</f>
        <v>#REF!</v>
      </c>
    </row>
    <row r="260" spans="1:7" ht="33" customHeight="1" hidden="1">
      <c r="A260" s="163" t="e">
        <f>'вед структура поселения(9)'!#REF!</f>
        <v>#REF!</v>
      </c>
      <c r="B260" s="163" t="e">
        <f>'вед структура поселения(9)'!#REF!</f>
        <v>#REF!</v>
      </c>
      <c r="C260" s="163" t="e">
        <f>'вед структура поселения(9)'!#REF!</f>
        <v>#REF!</v>
      </c>
      <c r="D260" s="163" t="e">
        <f>'вед структура поселения(9)'!#REF!</f>
        <v>#REF!</v>
      </c>
      <c r="E260" s="169" t="e">
        <f>'вед структура поселения(9)'!#REF!</f>
        <v>#REF!</v>
      </c>
      <c r="F260" s="163" t="e">
        <f>'вед структура поселения(9)'!#REF!</f>
        <v>#REF!</v>
      </c>
      <c r="G260" s="163" t="e">
        <f>'вед структура поселения(9)'!#REF!</f>
        <v>#REF!</v>
      </c>
    </row>
    <row r="261" spans="1:7" ht="33" customHeight="1" hidden="1">
      <c r="A261" s="105" t="s">
        <v>375</v>
      </c>
      <c r="B261" s="163"/>
      <c r="C261" s="163"/>
      <c r="D261" s="163"/>
      <c r="E261" s="169" t="s">
        <v>376</v>
      </c>
      <c r="F261" s="163"/>
      <c r="G261" s="163" t="e">
        <f>G242</f>
        <v>#REF!</v>
      </c>
    </row>
    <row r="262" spans="1:7" ht="33" customHeight="1" hidden="1">
      <c r="A262" s="163" t="str">
        <f>'вед структура поселения(9)'!A337</f>
        <v>Социальная политика</v>
      </c>
      <c r="B262" s="163" t="str">
        <f>'вед структура поселения(9)'!B337</f>
        <v>001</v>
      </c>
      <c r="C262" s="163">
        <f>'вед структура поселения(9)'!D337</f>
        <v>10</v>
      </c>
      <c r="D262" s="163">
        <f>'вед структура поселения(9)'!E337</f>
        <v>0</v>
      </c>
      <c r="E262" s="169"/>
      <c r="F262" s="163">
        <f>'вед структура поселения(9)'!G337</f>
        <v>0</v>
      </c>
      <c r="G262" s="163">
        <f>G270</f>
        <v>0</v>
      </c>
    </row>
    <row r="263" spans="1:7" ht="33" customHeight="1" hidden="1">
      <c r="A263" s="163" t="str">
        <f>'вед структура поселения(9)'!A338</f>
        <v>Пенсионное обеспечение</v>
      </c>
      <c r="B263" s="163" t="str">
        <f>'вед структура поселения(9)'!B338</f>
        <v>001</v>
      </c>
      <c r="C263" s="163">
        <f>'вед структура поселения(9)'!D338</f>
        <v>10</v>
      </c>
      <c r="D263" s="163" t="str">
        <f>'вед структура поселения(9)'!E338</f>
        <v>01</v>
      </c>
      <c r="E263" s="169">
        <f>'вед структура поселения(9)'!F338</f>
        <v>0</v>
      </c>
      <c r="F263" s="163">
        <f>'вед структура поселения(9)'!G338</f>
        <v>0</v>
      </c>
      <c r="G263" s="163">
        <f>'вед структура поселения(9)'!H338</f>
        <v>0</v>
      </c>
    </row>
    <row r="264" spans="1:7" ht="33" customHeight="1" hidden="1">
      <c r="A264" s="163" t="str">
        <f>'вед структура поселения(9)'!A339</f>
        <v>Непрограммная деятельность органов исполнительной власти Большеугонского сельсовета Льговского района Курской области  </v>
      </c>
      <c r="B264" s="163" t="str">
        <f>'вед структура поселения(9)'!B339</f>
        <v>001</v>
      </c>
      <c r="C264" s="163">
        <f>'вед структура поселения(9)'!D339</f>
        <v>10</v>
      </c>
      <c r="D264" s="163" t="str">
        <f>'вед структура поселения(9)'!E339</f>
        <v>01</v>
      </c>
      <c r="E264" s="169" t="str">
        <f>'вед структура поселения(9)'!F339</f>
        <v>76 0 0000</v>
      </c>
      <c r="F264" s="163">
        <f>'вед структура поселения(9)'!G339</f>
        <v>0</v>
      </c>
      <c r="G264" s="163">
        <f>'вед структура поселения(9)'!H339</f>
        <v>0</v>
      </c>
    </row>
    <row r="265" spans="1:7" ht="33" customHeight="1" hidden="1">
      <c r="A265" s="163" t="str">
        <f>'вед структура поселения(9)'!A340</f>
        <v>Непрограммные расходы   органа местного самоуправления Большеугонского сельсовета Льговского района  Курской области</v>
      </c>
      <c r="B265" s="163" t="str">
        <f>'вед структура поселения(9)'!B340</f>
        <v>001</v>
      </c>
      <c r="C265" s="163">
        <f>'вед структура поселения(9)'!D340</f>
        <v>10</v>
      </c>
      <c r="D265" s="163" t="str">
        <f>'вед структура поселения(9)'!E340</f>
        <v>01</v>
      </c>
      <c r="E265" s="169" t="str">
        <f>'вед структура поселения(9)'!F340</f>
        <v>76 1 0000</v>
      </c>
      <c r="F265" s="163">
        <f>'вед структура поселения(9)'!G340</f>
        <v>0</v>
      </c>
      <c r="G265" s="163">
        <f>'вед структура поселения(9)'!H340</f>
        <v>0</v>
      </c>
    </row>
    <row r="266" spans="1:7" ht="33" customHeight="1" hidden="1">
      <c r="A266" s="163" t="str">
        <f>'вед структура поселения(9)'!A342</f>
        <v>Социальное обеспечение и иные выплаты населению</v>
      </c>
      <c r="B266" s="163" t="str">
        <f>'вед структура поселения(9)'!B342</f>
        <v>001</v>
      </c>
      <c r="C266" s="163">
        <f>'вед структура поселения(9)'!D342</f>
        <v>10</v>
      </c>
      <c r="D266" s="163" t="str">
        <f>'вед структура поселения(9)'!E342</f>
        <v>01</v>
      </c>
      <c r="E266" s="169" t="str">
        <f>'вед структура поселения(9)'!F342</f>
        <v>76 1 1436</v>
      </c>
      <c r="F266" s="163" t="str">
        <f>'вед структура поселения(9)'!G342</f>
        <v>300</v>
      </c>
      <c r="G266" s="163">
        <f>'вед структура поселения(9)'!H342</f>
        <v>0</v>
      </c>
    </row>
    <row r="267" spans="1:7" ht="33" customHeight="1" hidden="1">
      <c r="A267" s="163" t="e">
        <f>'вед структура поселения(9)'!#REF!</f>
        <v>#REF!</v>
      </c>
      <c r="B267" s="163" t="e">
        <f>'вед структура поселения(9)'!#REF!</f>
        <v>#REF!</v>
      </c>
      <c r="C267" s="163" t="e">
        <f>'вед структура поселения(9)'!#REF!</f>
        <v>#REF!</v>
      </c>
      <c r="D267" s="163" t="e">
        <f>'вед структура поселения(9)'!#REF!</f>
        <v>#REF!</v>
      </c>
      <c r="E267" s="169" t="e">
        <f>'вед структура поселения(9)'!#REF!</f>
        <v>#REF!</v>
      </c>
      <c r="F267" s="163" t="e">
        <f>'вед структура поселения(9)'!#REF!</f>
        <v>#REF!</v>
      </c>
      <c r="G267" s="163" t="e">
        <f>'вед структура поселения(9)'!#REF!</f>
        <v>#REF!</v>
      </c>
    </row>
    <row r="268" spans="1:7" ht="33" customHeight="1" hidden="1">
      <c r="A268" s="163" t="e">
        <f>'вед структура поселения(9)'!#REF!</f>
        <v>#REF!</v>
      </c>
      <c r="B268" s="163" t="e">
        <f>'вед структура поселения(9)'!#REF!</f>
        <v>#REF!</v>
      </c>
      <c r="C268" s="163" t="e">
        <f>'вед структура поселения(9)'!#REF!</f>
        <v>#REF!</v>
      </c>
      <c r="D268" s="163" t="e">
        <f>'вед структура поселения(9)'!#REF!</f>
        <v>#REF!</v>
      </c>
      <c r="E268" s="169" t="e">
        <f>'вед структура поселения(9)'!#REF!</f>
        <v>#REF!</v>
      </c>
      <c r="F268" s="163" t="e">
        <f>'вед структура поселения(9)'!#REF!</f>
        <v>#REF!</v>
      </c>
      <c r="G268" s="163" t="e">
        <f>'вед структура поселения(9)'!#REF!</f>
        <v>#REF!</v>
      </c>
    </row>
    <row r="269" spans="1:7" ht="33" customHeight="1" hidden="1">
      <c r="A269" s="163" t="str">
        <f>'вед структура поселения(9)'!A343</f>
        <v>Социальное обеспечение населения</v>
      </c>
      <c r="B269" s="163" t="str">
        <f>'вед структура поселения(9)'!B343</f>
        <v>001</v>
      </c>
      <c r="C269" s="163">
        <f>'вед структура поселения(9)'!D343</f>
        <v>10</v>
      </c>
      <c r="D269" s="163" t="str">
        <f>'вед структура поселения(9)'!E343</f>
        <v>03</v>
      </c>
      <c r="E269" s="169">
        <f>'вед структура поселения(9)'!F343</f>
        <v>0</v>
      </c>
      <c r="F269" s="163">
        <f>'вед структура поселения(9)'!G343</f>
        <v>0</v>
      </c>
      <c r="G269" s="163">
        <f>'вед структура поселения(9)'!H343</f>
        <v>0</v>
      </c>
    </row>
    <row r="270" spans="1:7" ht="33" customHeight="1" hidden="1">
      <c r="A270" s="163" t="str">
        <f>'вед структура поселения(9)'!A344</f>
        <v>Непрограммная деятельность органов исполнительной власти Большеугонского сельсовета Льговского района Курской области  </v>
      </c>
      <c r="B270" s="163" t="str">
        <f>'вед структура поселения(9)'!B344</f>
        <v>001</v>
      </c>
      <c r="C270" s="163">
        <f>'вед структура поселения(9)'!D344</f>
        <v>10</v>
      </c>
      <c r="D270" s="163" t="str">
        <f>'вед структура поселения(9)'!E344</f>
        <v>03</v>
      </c>
      <c r="E270" s="169"/>
      <c r="F270" s="163">
        <f>'вед структура поселения(9)'!G344</f>
        <v>0</v>
      </c>
      <c r="G270" s="163">
        <f>G283</f>
        <v>0</v>
      </c>
    </row>
    <row r="271" spans="1:7" ht="33" customHeight="1" hidden="1">
      <c r="A271" s="163" t="e">
        <f>'вед структура поселения(9)'!#REF!</f>
        <v>#REF!</v>
      </c>
      <c r="B271" s="163" t="e">
        <f>'вед структура поселения(9)'!#REF!</f>
        <v>#REF!</v>
      </c>
      <c r="C271" s="163" t="e">
        <f>'вед структура поселения(9)'!#REF!</f>
        <v>#REF!</v>
      </c>
      <c r="D271" s="163" t="e">
        <f>'вед структура поселения(9)'!#REF!</f>
        <v>#REF!</v>
      </c>
      <c r="E271" s="169" t="e">
        <f>'вед структура поселения(9)'!#REF!</f>
        <v>#REF!</v>
      </c>
      <c r="F271" s="163" t="e">
        <f>'вед структура поселения(9)'!#REF!</f>
        <v>#REF!</v>
      </c>
      <c r="G271" s="163" t="e">
        <f>'вед структура поселения(9)'!#REF!</f>
        <v>#REF!</v>
      </c>
    </row>
    <row r="272" spans="1:7" ht="33" customHeight="1" hidden="1">
      <c r="A272" s="163" t="str">
        <f>'вед структура поселения(9)'!A346</f>
        <v>Предоставление гражданам субсидий на оплату жилого помещения  и коммунальных услуг за счет средств областного бюджета</v>
      </c>
      <c r="B272" s="163" t="str">
        <f>'вед структура поселения(9)'!B346</f>
        <v>001</v>
      </c>
      <c r="C272" s="163" t="str">
        <f>'вед структура поселения(9)'!D346</f>
        <v>10</v>
      </c>
      <c r="D272" s="163" t="str">
        <f>'вед структура поселения(9)'!E346</f>
        <v>03</v>
      </c>
      <c r="E272" s="169" t="str">
        <f>'вед структура поселения(9)'!F346</f>
        <v>03 1 1313</v>
      </c>
      <c r="F272" s="163">
        <f>'вед структура поселения(9)'!G346</f>
        <v>0</v>
      </c>
      <c r="G272" s="163">
        <f>'вед структура поселения(9)'!H346</f>
        <v>0</v>
      </c>
    </row>
    <row r="273" spans="1:7" ht="33" customHeight="1" hidden="1">
      <c r="A273" s="163" t="str">
        <f>'вед структура поселения(9)'!A348</f>
        <v>Социальное обеспечение и иные выплаты населению</v>
      </c>
      <c r="B273" s="163" t="str">
        <f>'вед структура поселения(9)'!B348</f>
        <v>001</v>
      </c>
      <c r="C273" s="163">
        <f>'вед структура поселения(9)'!D348</f>
        <v>10</v>
      </c>
      <c r="D273" s="163" t="str">
        <f>'вед структура поселения(9)'!E348</f>
        <v>03</v>
      </c>
      <c r="E273" s="169" t="str">
        <f>'вед структура поселения(9)'!F348</f>
        <v>03 1 1313</v>
      </c>
      <c r="F273" s="163" t="str">
        <f>'вед структура поселения(9)'!G348</f>
        <v>300</v>
      </c>
      <c r="G273" s="163">
        <f>'вед структура поселения(9)'!H348</f>
        <v>0</v>
      </c>
    </row>
    <row r="274" spans="1:7" ht="33" customHeight="1" hidden="1">
      <c r="A274" s="163" t="e">
        <f>'вед структура поселения(9)'!#REF!</f>
        <v>#REF!</v>
      </c>
      <c r="B274" s="163" t="e">
        <f>'вед структура поселения(9)'!#REF!</f>
        <v>#REF!</v>
      </c>
      <c r="C274" s="163" t="e">
        <f>'вед структура поселения(9)'!#REF!</f>
        <v>#REF!</v>
      </c>
      <c r="D274" s="163" t="e">
        <f>'вед структура поселения(9)'!#REF!</f>
        <v>#REF!</v>
      </c>
      <c r="E274" s="169" t="e">
        <f>'вед структура поселения(9)'!#REF!</f>
        <v>#REF!</v>
      </c>
      <c r="F274" s="163" t="e">
        <f>'вед структура поселения(9)'!#REF!</f>
        <v>#REF!</v>
      </c>
      <c r="G274" s="163" t="e">
        <f>'вед структура поселения(9)'!#REF!</f>
        <v>#REF!</v>
      </c>
    </row>
    <row r="275" spans="1:7" ht="33" customHeight="1" hidden="1">
      <c r="A275" s="163" t="e">
        <f>'вед структура поселения(9)'!#REF!</f>
        <v>#REF!</v>
      </c>
      <c r="B275" s="163" t="e">
        <f>'вед структура поселения(9)'!#REF!</f>
        <v>#REF!</v>
      </c>
      <c r="C275" s="163" t="e">
        <f>'вед структура поселения(9)'!#REF!</f>
        <v>#REF!</v>
      </c>
      <c r="D275" s="163" t="e">
        <f>'вед структура поселения(9)'!#REF!</f>
        <v>#REF!</v>
      </c>
      <c r="E275" s="169" t="e">
        <f>'вед структура поселения(9)'!#REF!</f>
        <v>#REF!</v>
      </c>
      <c r="F275" s="163" t="e">
        <f>'вед структура поселения(9)'!#REF!</f>
        <v>#REF!</v>
      </c>
      <c r="G275" s="163" t="e">
        <f>'вед структура поселения(9)'!#REF!</f>
        <v>#REF!</v>
      </c>
    </row>
    <row r="276" spans="1:7" ht="33" customHeight="1" hidden="1">
      <c r="A276" s="163" t="str">
        <f>'вед структура поселения(9)'!A352</f>
        <v>Социальное обеспечение и иные выплаты населению</v>
      </c>
      <c r="B276" s="163" t="str">
        <f>'вед структура поселения(9)'!B352</f>
        <v>001</v>
      </c>
      <c r="C276" s="163">
        <f>'вед структура поселения(9)'!D352</f>
        <v>10</v>
      </c>
      <c r="D276" s="163" t="str">
        <f>'вед структура поселения(9)'!E352</f>
        <v>03</v>
      </c>
      <c r="E276" s="169" t="str">
        <f>'вед структура поселения(9)'!F352</f>
        <v>03 1 1437</v>
      </c>
      <c r="F276" s="163" t="str">
        <f>'вед структура поселения(9)'!G352</f>
        <v>300</v>
      </c>
      <c r="G276" s="163">
        <f>'вед структура поселения(9)'!H352</f>
        <v>0</v>
      </c>
    </row>
    <row r="277" spans="1:7" ht="33" customHeight="1" hidden="1">
      <c r="A277" s="163" t="str">
        <f>'вед структура поселения(9)'!A353</f>
        <v>Социальные выплаты гражданам, кроме публичных
нормативных социальных выплат
</v>
      </c>
      <c r="B277" s="163" t="str">
        <f>'вед структура поселения(9)'!B353</f>
        <v>001</v>
      </c>
      <c r="C277" s="163">
        <f>'вед структура поселения(9)'!D353</f>
        <v>10</v>
      </c>
      <c r="D277" s="163" t="str">
        <f>'вед структура поселения(9)'!E353</f>
        <v>03</v>
      </c>
      <c r="E277" s="169" t="str">
        <f>'вед структура поселения(9)'!F353</f>
        <v>03 1 1438</v>
      </c>
      <c r="F277" s="163">
        <f>'вед структура поселения(9)'!G353</f>
        <v>0</v>
      </c>
      <c r="G277" s="163">
        <f>'вед структура поселения(9)'!H353</f>
        <v>0</v>
      </c>
    </row>
    <row r="278" spans="1:7" s="166" customFormat="1" ht="33" customHeight="1" hidden="1">
      <c r="A278" s="163" t="str">
        <f>'вед структура поселения(9)'!A354</f>
        <v>Социальное обеспечение и иные выплаты населению</v>
      </c>
      <c r="B278" s="163" t="str">
        <f>'вед структура поселения(9)'!B354</f>
        <v>001</v>
      </c>
      <c r="C278" s="163">
        <f>'вед структура поселения(9)'!D354</f>
        <v>10</v>
      </c>
      <c r="D278" s="163" t="str">
        <f>'вед структура поселения(9)'!E354</f>
        <v>03</v>
      </c>
      <c r="E278" s="169" t="str">
        <f>'вед структура поселения(9)'!F354</f>
        <v>03 1 1438</v>
      </c>
      <c r="F278" s="163" t="str">
        <f>'вед структура поселения(9)'!G354</f>
        <v>300</v>
      </c>
      <c r="G278" s="163">
        <f>'вед структура поселения(9)'!H354</f>
        <v>0</v>
      </c>
    </row>
    <row r="279" spans="1:7" s="166" customFormat="1" ht="33" customHeight="1" hidden="1">
      <c r="A279" s="163" t="str">
        <f>'вед структура поселения(9)'!A355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163" t="str">
        <f>'вед структура поселения(9)'!B355</f>
        <v>001</v>
      </c>
      <c r="C279" s="163" t="str">
        <f>'вед структура поселения(9)'!D355</f>
        <v>10</v>
      </c>
      <c r="D279" s="163" t="str">
        <f>'вед структура поселения(9)'!E355</f>
        <v>03</v>
      </c>
      <c r="E279" s="169" t="str">
        <f>'вед структура поселения(9)'!F355</f>
        <v>03 2 0000</v>
      </c>
      <c r="F279" s="163">
        <f>'вед структура поселения(9)'!G355</f>
        <v>0</v>
      </c>
      <c r="G279" s="163">
        <f>'вед структура поселения(9)'!H355</f>
        <v>0</v>
      </c>
    </row>
    <row r="280" spans="1:7" ht="33" customHeight="1" hidden="1">
      <c r="A280" s="163" t="str">
        <f>'вед структура поселения(9)'!A356</f>
        <v>Выплата единовременного пособия при рождении второго, третьего и последующих детей.
</v>
      </c>
      <c r="B280" s="163" t="str">
        <f>'вед структура поселения(9)'!B356</f>
        <v>001</v>
      </c>
      <c r="C280" s="163" t="str">
        <f>'вед структура поселения(9)'!D356</f>
        <v>10</v>
      </c>
      <c r="D280" s="163" t="str">
        <f>'вед структура поселения(9)'!E356</f>
        <v>03</v>
      </c>
      <c r="E280" s="169" t="str">
        <f>'вед структура поселения(9)'!F356</f>
        <v>03 2 1439</v>
      </c>
      <c r="F280" s="163">
        <f>'вед структура поселения(9)'!G356</f>
        <v>0</v>
      </c>
      <c r="G280" s="163">
        <f>'вед структура поселения(9)'!H356</f>
        <v>0</v>
      </c>
    </row>
    <row r="281" spans="1:7" ht="33" customHeight="1" hidden="1">
      <c r="A281" s="163" t="str">
        <f>'вед структура поселения(9)'!A357</f>
        <v>Социальное обеспечение и иные выплаты населению</v>
      </c>
      <c r="B281" s="163" t="str">
        <f>'вед структура поселения(9)'!B357</f>
        <v>001</v>
      </c>
      <c r="C281" s="163" t="str">
        <f>'вед структура поселения(9)'!D357</f>
        <v>10</v>
      </c>
      <c r="D281" s="163" t="str">
        <f>'вед структура поселения(9)'!E357</f>
        <v>03</v>
      </c>
      <c r="E281" s="169" t="str">
        <f>'вед структура поселения(9)'!F357</f>
        <v>03 2 1439</v>
      </c>
      <c r="F281" s="163" t="str">
        <f>'вед структура поселения(9)'!G357</f>
        <v>300</v>
      </c>
      <c r="G281" s="163">
        <f>'вед структура поселения(9)'!H357</f>
        <v>0</v>
      </c>
    </row>
    <row r="282" spans="1:7" ht="33" customHeight="1" hidden="1">
      <c r="A282" s="163" t="e">
        <f>'вед структура поселения(9)'!#REF!</f>
        <v>#REF!</v>
      </c>
      <c r="B282" s="163" t="e">
        <f>'вед структура поселения(9)'!#REF!</f>
        <v>#REF!</v>
      </c>
      <c r="C282" s="163" t="e">
        <f>'вед структура поселения(9)'!#REF!</f>
        <v>#REF!</v>
      </c>
      <c r="D282" s="163" t="e">
        <f>'вед структура поселения(9)'!#REF!</f>
        <v>#REF!</v>
      </c>
      <c r="E282" s="169" t="e">
        <f>'вед структура поселения(9)'!#REF!</f>
        <v>#REF!</v>
      </c>
      <c r="F282" s="163" t="e">
        <f>'вед структура поселения(9)'!#REF!</f>
        <v>#REF!</v>
      </c>
      <c r="G282" s="163" t="e">
        <f>'вед структура поселения(9)'!#REF!</f>
        <v>#REF!</v>
      </c>
    </row>
    <row r="283" spans="1:7" ht="33" customHeight="1" hidden="1">
      <c r="A283" s="105" t="str">
        <f>'вед структура поселения(9)'!A358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163" t="str">
        <f>'вед структура поселения(9)'!B358</f>
        <v>001</v>
      </c>
      <c r="C283" s="163" t="str">
        <f>'вед структура поселения(9)'!D358</f>
        <v>10</v>
      </c>
      <c r="D283" s="163" t="str">
        <f>'вед структура поселения(9)'!E358</f>
        <v>03</v>
      </c>
      <c r="E283" s="169" t="str">
        <f>'вед структура поселения(9)'!F358</f>
        <v>03 3 0000</v>
      </c>
      <c r="F283" s="163">
        <f>'вед структура поселения(9)'!G358</f>
        <v>0</v>
      </c>
      <c r="G283" s="163">
        <f>'вед структура поселения(9)'!H358</f>
        <v>0</v>
      </c>
    </row>
    <row r="284" spans="1:7" ht="33" customHeight="1" hidden="1">
      <c r="A284" s="163" t="str">
        <f>'вед структура поселения(9)'!A359</f>
        <v>Обеспечение деятельности и выполнение функций органов местного самоуправления</v>
      </c>
      <c r="B284" s="163" t="str">
        <f>'вед структура поселения(9)'!B359</f>
        <v>001</v>
      </c>
      <c r="C284" s="163" t="str">
        <f>'вед структура поселения(9)'!D359</f>
        <v>10</v>
      </c>
      <c r="D284" s="163" t="str">
        <f>'вед структура поселения(9)'!E359</f>
        <v>03</v>
      </c>
      <c r="E284" s="169" t="str">
        <f>'вед структура поселения(9)'!F359</f>
        <v>03 3 1402</v>
      </c>
      <c r="F284" s="163">
        <f>'вед структура поселения(9)'!G359</f>
        <v>0</v>
      </c>
      <c r="G284" s="163">
        <f>'вед структура поселения(9)'!H359</f>
        <v>0</v>
      </c>
    </row>
    <row r="285" spans="1:7" ht="33" customHeight="1" hidden="1">
      <c r="A285" s="163" t="str">
        <f>'вед структура поселения(9)'!A360</f>
        <v>Закупка товаров, работ и услуг для муниципальных нужд
</v>
      </c>
      <c r="B285" s="163" t="str">
        <f>'вед структура поселения(9)'!B360</f>
        <v>001</v>
      </c>
      <c r="C285" s="163" t="str">
        <f>'вед структура поселения(9)'!D360</f>
        <v>10</v>
      </c>
      <c r="D285" s="163" t="str">
        <f>'вед структура поселения(9)'!E360</f>
        <v>03</v>
      </c>
      <c r="E285" s="169" t="str">
        <f>'вед структура поселения(9)'!F360</f>
        <v>03 3 1402</v>
      </c>
      <c r="F285" s="163" t="str">
        <f>'вед структура поселения(9)'!G360</f>
        <v>200</v>
      </c>
      <c r="G285" s="163">
        <f>'вед структура поселения(9)'!H360</f>
        <v>0</v>
      </c>
    </row>
    <row r="286" spans="1:7" ht="33" customHeight="1" hidden="1">
      <c r="A286" s="163" t="str">
        <f>'вед структура поселения(9)'!A361</f>
        <v>Поддержка общероссийских общественных организаций инвалидов</v>
      </c>
      <c r="B286" s="163" t="str">
        <f>'вед структура поселения(9)'!B361</f>
        <v>001</v>
      </c>
      <c r="C286" s="163" t="str">
        <f>'вед структура поселения(9)'!D361</f>
        <v>10</v>
      </c>
      <c r="D286" s="163" t="str">
        <f>'вед структура поселения(9)'!E361</f>
        <v>03</v>
      </c>
      <c r="E286" s="169" t="str">
        <f>'вед структура поселения(9)'!F361</f>
        <v>03 3 1442</v>
      </c>
      <c r="F286" s="163">
        <f>'вед структура поселения(9)'!G361</f>
        <v>0</v>
      </c>
      <c r="G286" s="163">
        <f>'вед структура поселения(9)'!H361</f>
        <v>0</v>
      </c>
    </row>
    <row r="287" spans="1:7" ht="33" customHeight="1" hidden="1">
      <c r="A287" s="163" t="e">
        <f>'вед структура поселения(9)'!#REF!</f>
        <v>#REF!</v>
      </c>
      <c r="B287" s="163" t="e">
        <f>'вед структура поселения(9)'!#REF!</f>
        <v>#REF!</v>
      </c>
      <c r="C287" s="163" t="e">
        <f>'вед структура поселения(9)'!#REF!</f>
        <v>#REF!</v>
      </c>
      <c r="D287" s="163" t="e">
        <f>'вед структура поселения(9)'!#REF!</f>
        <v>#REF!</v>
      </c>
      <c r="E287" s="169" t="e">
        <f>'вед структура поселения(9)'!#REF!</f>
        <v>#REF!</v>
      </c>
      <c r="F287" s="163" t="e">
        <f>'вед структура поселения(9)'!#REF!</f>
        <v>#REF!</v>
      </c>
      <c r="G287" s="163" t="e">
        <f>'вед структура поселения(9)'!#REF!</f>
        <v>#REF!</v>
      </c>
    </row>
    <row r="288" spans="1:7" ht="33" customHeight="1" hidden="1">
      <c r="A288" s="163" t="e">
        <f>'вед структура поселения(9)'!#REF!</f>
        <v>#REF!</v>
      </c>
      <c r="B288" s="163" t="e">
        <f>'вед структура поселения(9)'!#REF!</f>
        <v>#REF!</v>
      </c>
      <c r="C288" s="163" t="e">
        <f>'вед структура поселения(9)'!#REF!</f>
        <v>#REF!</v>
      </c>
      <c r="D288" s="163" t="e">
        <f>'вед структура поселения(9)'!#REF!</f>
        <v>#REF!</v>
      </c>
      <c r="E288" s="169" t="e">
        <f>'вед структура поселения(9)'!#REF!</f>
        <v>#REF!</v>
      </c>
      <c r="F288" s="163" t="e">
        <f>'вед структура поселения(9)'!#REF!</f>
        <v>#REF!</v>
      </c>
      <c r="G288" s="163" t="e">
        <f>'вед структура поселения(9)'!#REF!</f>
        <v>#REF!</v>
      </c>
    </row>
    <row r="289" spans="1:7" ht="33" customHeight="1" hidden="1">
      <c r="A289" s="163" t="str">
        <f>'вед структура поселения(9)'!A362</f>
        <v>Закупка товаров, работ и услуг для муниципальных нужд
</v>
      </c>
      <c r="B289" s="163" t="str">
        <f>'вед структура поселения(9)'!B362</f>
        <v>001</v>
      </c>
      <c r="C289" s="163" t="str">
        <f>'вед структура поселения(9)'!D362</f>
        <v>10</v>
      </c>
      <c r="D289" s="163" t="str">
        <f>'вед структура поселения(9)'!E362</f>
        <v>03</v>
      </c>
      <c r="E289" s="169" t="str">
        <f>'вед структура поселения(9)'!F362</f>
        <v>03 3 1442</v>
      </c>
      <c r="F289" s="163" t="str">
        <f>'вед структура поселения(9)'!G362</f>
        <v>200</v>
      </c>
      <c r="G289" s="163">
        <f>'вед структура поселения(9)'!H362</f>
        <v>0</v>
      </c>
    </row>
    <row r="290" spans="1:7" ht="33" customHeight="1" hidden="1">
      <c r="A290" s="105" t="s">
        <v>377</v>
      </c>
      <c r="B290" s="163"/>
      <c r="C290" s="163"/>
      <c r="D290" s="163"/>
      <c r="E290" s="169"/>
      <c r="F290" s="163"/>
      <c r="G290" s="163">
        <f>G283</f>
        <v>0</v>
      </c>
    </row>
    <row r="291" spans="1:7" ht="33" customHeight="1" hidden="1">
      <c r="A291" s="163" t="s">
        <v>378</v>
      </c>
      <c r="B291" s="163">
        <f>'вед структура поселения(9)'!B367</f>
        <v>0</v>
      </c>
      <c r="C291" s="163">
        <f>'вед структура поселения(9)'!D367</f>
        <v>0</v>
      </c>
      <c r="D291" s="163">
        <f>'вед структура поселения(9)'!E367</f>
        <v>0</v>
      </c>
      <c r="E291" s="169"/>
      <c r="F291" s="163">
        <f>'вед структура поселения(9)'!G367</f>
        <v>0</v>
      </c>
      <c r="G291" s="163" t="e">
        <f>G292</f>
        <v>#REF!</v>
      </c>
    </row>
    <row r="292" spans="1:7" ht="33" customHeight="1" hidden="1">
      <c r="A292" s="105" t="e">
        <f>'вед структура поселения(9)'!#REF!</f>
        <v>#REF!</v>
      </c>
      <c r="B292" s="105" t="e">
        <f>'вед структура поселения(9)'!#REF!</f>
        <v>#REF!</v>
      </c>
      <c r="C292" s="133" t="e">
        <f>'вед структура поселения(9)'!#REF!</f>
        <v>#REF!</v>
      </c>
      <c r="D292" s="133" t="e">
        <f>'вед структура поселения(9)'!#REF!</f>
        <v>#REF!</v>
      </c>
      <c r="E292" s="133" t="e">
        <f>'вед структура поселения(9)'!#REF!</f>
        <v>#REF!</v>
      </c>
      <c r="F292" s="133" t="e">
        <f>'вед структура поселения(9)'!#REF!</f>
        <v>#REF!</v>
      </c>
      <c r="G292" s="168" t="e">
        <f>'вед структура поселения(9)'!#REF!</f>
        <v>#REF!</v>
      </c>
    </row>
    <row r="293" spans="1:7" ht="33" customHeight="1" hidden="1">
      <c r="A293" s="105" t="s">
        <v>379</v>
      </c>
      <c r="B293" s="105">
        <f>'вед структура поселения(9)'!B380</f>
        <v>0</v>
      </c>
      <c r="C293" s="133">
        <f>'вед структура поселения(9)'!D380</f>
        <v>0</v>
      </c>
      <c r="D293" s="133">
        <f>'вед структура поселения(9)'!E380</f>
        <v>0</v>
      </c>
      <c r="E293" s="133" t="s">
        <v>380</v>
      </c>
      <c r="F293" s="133">
        <f>'вед структура поселения(9)'!G380</f>
        <v>0</v>
      </c>
      <c r="G293" s="168" t="e">
        <f>G292</f>
        <v>#REF!</v>
      </c>
    </row>
    <row r="294" spans="1:7" ht="33" customHeight="1">
      <c r="A294" s="105">
        <f>'вед структура поселения(9)'!A381</f>
        <v>0</v>
      </c>
      <c r="B294" s="105">
        <f>'вед структура поселения(9)'!B381</f>
        <v>0</v>
      </c>
      <c r="C294" s="133">
        <f>'вед структура поселения(9)'!D381</f>
        <v>0</v>
      </c>
      <c r="D294" s="133">
        <f>'вед структура поселения(9)'!E381</f>
        <v>0</v>
      </c>
      <c r="E294" s="133">
        <f>'вед структура поселения(9)'!F381</f>
        <v>0</v>
      </c>
      <c r="F294" s="133">
        <f>'вед структура поселения(9)'!G381</f>
        <v>0</v>
      </c>
      <c r="G294" s="168">
        <f>'вед структура поселения(9)'!H381</f>
        <v>0</v>
      </c>
    </row>
    <row r="295" spans="1:7" ht="15">
      <c r="A295" s="105">
        <f>'вед структура поселения(9)'!A382</f>
        <v>0</v>
      </c>
      <c r="B295" s="105">
        <f>'вед структура поселения(9)'!B382</f>
        <v>0</v>
      </c>
      <c r="C295" s="133">
        <f>'вед структура поселения(9)'!D382</f>
        <v>0</v>
      </c>
      <c r="D295" s="133">
        <f>'вед структура поселения(9)'!E382</f>
        <v>0</v>
      </c>
      <c r="E295" s="133">
        <f>'вед структура поселения(9)'!F382</f>
        <v>0</v>
      </c>
      <c r="F295" s="133">
        <f>'вед структура поселения(9)'!G382</f>
        <v>0</v>
      </c>
      <c r="G295" s="168">
        <f>'вед структура поселения(9)'!H382</f>
        <v>0</v>
      </c>
    </row>
    <row r="296" spans="1:7" ht="15">
      <c r="A296" s="105">
        <f>'вед структура поселения(9)'!A383</f>
        <v>0</v>
      </c>
      <c r="B296" s="105">
        <f>'вед структура поселения(9)'!B383</f>
        <v>0</v>
      </c>
      <c r="C296" s="133">
        <f>'вед структура поселения(9)'!D383</f>
        <v>0</v>
      </c>
      <c r="D296" s="133">
        <f>'вед структура поселения(9)'!E383</f>
        <v>0</v>
      </c>
      <c r="E296" s="133">
        <f>'вед структура поселения(9)'!F383</f>
        <v>0</v>
      </c>
      <c r="F296" s="133">
        <f>'вед структура поселения(9)'!G383</f>
        <v>0</v>
      </c>
      <c r="G296" s="168">
        <f>'вед структура поселения(9)'!H383</f>
        <v>0</v>
      </c>
    </row>
    <row r="297" spans="1:7" ht="15">
      <c r="A297" s="105">
        <f>'вед структура поселения(9)'!A384</f>
        <v>0</v>
      </c>
      <c r="B297" s="105">
        <f>'вед структура поселения(9)'!B384</f>
        <v>0</v>
      </c>
      <c r="C297" s="133">
        <f>'вед структура поселения(9)'!D384</f>
        <v>0</v>
      </c>
      <c r="D297" s="133">
        <f>'вед структура поселения(9)'!E384</f>
        <v>0</v>
      </c>
      <c r="E297" s="133">
        <f>'вед структура поселения(9)'!F384</f>
        <v>0</v>
      </c>
      <c r="F297" s="133">
        <f>'вед структура поселения(9)'!G384</f>
        <v>0</v>
      </c>
      <c r="G297" s="168">
        <f>'вед структура поселения(9)'!H384</f>
        <v>0</v>
      </c>
    </row>
    <row r="298" spans="1:7" ht="15">
      <c r="A298" s="105">
        <f>'вед структура поселения(9)'!A385</f>
        <v>0</v>
      </c>
      <c r="B298" s="105">
        <f>'вед структура поселения(9)'!B385</f>
        <v>0</v>
      </c>
      <c r="C298" s="133">
        <f>'вед структура поселения(9)'!D385</f>
        <v>0</v>
      </c>
      <c r="D298" s="133">
        <f>'вед структура поселения(9)'!E385</f>
        <v>0</v>
      </c>
      <c r="E298" s="133">
        <f>'вед структура поселения(9)'!F385</f>
        <v>0</v>
      </c>
      <c r="F298" s="133">
        <f>'вед структура поселения(9)'!G385</f>
        <v>0</v>
      </c>
      <c r="G298" s="168">
        <f>'вед структура поселения(9)'!H385</f>
        <v>0</v>
      </c>
    </row>
    <row r="299" spans="1:7" ht="15">
      <c r="A299" s="105">
        <f>'вед структура поселения(9)'!A386</f>
        <v>0</v>
      </c>
      <c r="B299" s="105">
        <f>'вед структура поселения(9)'!B386</f>
        <v>0</v>
      </c>
      <c r="C299" s="133">
        <f>'вед структура поселения(9)'!D386</f>
        <v>0</v>
      </c>
      <c r="D299" s="133">
        <f>'вед структура поселения(9)'!E386</f>
        <v>0</v>
      </c>
      <c r="E299" s="133">
        <f>'вед структура поселения(9)'!F386</f>
        <v>0</v>
      </c>
      <c r="F299" s="133">
        <f>'вед структура поселения(9)'!G386</f>
        <v>0</v>
      </c>
      <c r="G299" s="168">
        <f>'вед структура поселения(9)'!H386</f>
        <v>0</v>
      </c>
    </row>
    <row r="300" spans="1:7" ht="15">
      <c r="A300" s="105">
        <f>'вед структура поселения(9)'!A387</f>
        <v>0</v>
      </c>
      <c r="B300" s="105">
        <f>'вед структура поселения(9)'!B387</f>
        <v>0</v>
      </c>
      <c r="C300" s="133">
        <f>'вед структура поселения(9)'!D387</f>
        <v>0</v>
      </c>
      <c r="D300" s="133">
        <f>'вед структура поселения(9)'!E387</f>
        <v>0</v>
      </c>
      <c r="E300" s="133">
        <f>'вед структура поселения(9)'!F387</f>
        <v>0</v>
      </c>
      <c r="F300" s="133">
        <f>'вед структура поселения(9)'!G387</f>
        <v>0</v>
      </c>
      <c r="G300" s="168">
        <f>'вед структура поселения(9)'!H387</f>
        <v>0</v>
      </c>
    </row>
    <row r="301" spans="1:7" ht="15">
      <c r="A301" s="105">
        <f>'вед структура поселения(9)'!A388</f>
        <v>0</v>
      </c>
      <c r="B301" s="105">
        <f>'вед структура поселения(9)'!B388</f>
        <v>0</v>
      </c>
      <c r="C301" s="133">
        <f>'вед структура поселения(9)'!D388</f>
        <v>0</v>
      </c>
      <c r="D301" s="133">
        <f>'вед структура поселения(9)'!E388</f>
        <v>0</v>
      </c>
      <c r="E301" s="133">
        <f>'вед структура поселения(9)'!F388</f>
        <v>0</v>
      </c>
      <c r="F301" s="133">
        <f>'вед структура поселения(9)'!G388</f>
        <v>0</v>
      </c>
      <c r="G301" s="168">
        <f>'вед структура поселения(9)'!H388</f>
        <v>0</v>
      </c>
    </row>
    <row r="302" spans="1:7" ht="15">
      <c r="A302" s="105">
        <f>'вед структура поселения(9)'!A389</f>
        <v>0</v>
      </c>
      <c r="B302" s="105">
        <f>'вед структура поселения(9)'!B389</f>
        <v>0</v>
      </c>
      <c r="C302" s="133">
        <f>'вед структура поселения(9)'!D389</f>
        <v>0</v>
      </c>
      <c r="D302" s="133">
        <f>'вед структура поселения(9)'!E389</f>
        <v>0</v>
      </c>
      <c r="E302" s="133">
        <f>'вед структура поселения(9)'!F389</f>
        <v>0</v>
      </c>
      <c r="F302" s="133">
        <f>'вед структура поселения(9)'!G389</f>
        <v>0</v>
      </c>
      <c r="G302" s="168">
        <f>'вед структура поселения(9)'!H389</f>
        <v>0</v>
      </c>
    </row>
    <row r="303" spans="1:7" ht="15">
      <c r="A303" s="105">
        <f>'вед структура поселения(9)'!A390</f>
        <v>0</v>
      </c>
      <c r="B303" s="105">
        <f>'вед структура поселения(9)'!B390</f>
        <v>0</v>
      </c>
      <c r="C303" s="133">
        <f>'вед структура поселения(9)'!D390</f>
        <v>0</v>
      </c>
      <c r="D303" s="133">
        <f>'вед структура поселения(9)'!E390</f>
        <v>0</v>
      </c>
      <c r="E303" s="133">
        <f>'вед структура поселения(9)'!F390</f>
        <v>0</v>
      </c>
      <c r="F303" s="133">
        <f>'вед структура поселения(9)'!G390</f>
        <v>0</v>
      </c>
      <c r="G303" s="168">
        <f>'вед структура поселения(9)'!H390</f>
        <v>0</v>
      </c>
    </row>
    <row r="304" spans="1:7" ht="15">
      <c r="A304" s="105">
        <f>'вед структура поселения(9)'!A391</f>
        <v>0</v>
      </c>
      <c r="B304" s="105">
        <f>'вед структура поселения(9)'!B391</f>
        <v>0</v>
      </c>
      <c r="C304" s="133">
        <f>'вед структура поселения(9)'!D391</f>
        <v>0</v>
      </c>
      <c r="D304" s="133">
        <f>'вед структура поселения(9)'!E391</f>
        <v>0</v>
      </c>
      <c r="E304" s="133">
        <f>'вед структура поселения(9)'!F391</f>
        <v>0</v>
      </c>
      <c r="F304" s="133">
        <f>'вед структура поселения(9)'!G391</f>
        <v>0</v>
      </c>
      <c r="G304" s="168">
        <f>'вед структура поселения(9)'!H391</f>
        <v>0</v>
      </c>
    </row>
    <row r="305" spans="1:7" ht="15">
      <c r="A305" s="105">
        <f>'вед структура поселения(9)'!A392</f>
        <v>0</v>
      </c>
      <c r="B305" s="105">
        <f>'вед структура поселения(9)'!B392</f>
        <v>0</v>
      </c>
      <c r="C305" s="133">
        <f>'вед структура поселения(9)'!D392</f>
        <v>0</v>
      </c>
      <c r="D305" s="133">
        <f>'вед структура поселения(9)'!E392</f>
        <v>0</v>
      </c>
      <c r="E305" s="133">
        <f>'вед структура поселения(9)'!F392</f>
        <v>0</v>
      </c>
      <c r="F305" s="133">
        <f>'вед структура поселения(9)'!G392</f>
        <v>0</v>
      </c>
      <c r="G305" s="168">
        <f>'вед структура поселения(9)'!H392</f>
        <v>0</v>
      </c>
    </row>
    <row r="306" spans="1:7" ht="15">
      <c r="A306" s="105">
        <f>'вед структура поселения(9)'!A393</f>
        <v>0</v>
      </c>
      <c r="B306" s="105">
        <f>'вед структура поселения(9)'!B393</f>
        <v>0</v>
      </c>
      <c r="C306" s="133">
        <f>'вед структура поселения(9)'!D393</f>
        <v>0</v>
      </c>
      <c r="D306" s="133">
        <f>'вед структура поселения(9)'!E393</f>
        <v>0</v>
      </c>
      <c r="E306" s="133">
        <f>'вед структура поселения(9)'!F393</f>
        <v>0</v>
      </c>
      <c r="F306" s="133">
        <f>'вед структура поселения(9)'!G393</f>
        <v>0</v>
      </c>
      <c r="G306" s="168">
        <f>'вед структура поселения(9)'!H393</f>
        <v>0</v>
      </c>
    </row>
    <row r="307" spans="1:7" ht="15">
      <c r="A307" s="105">
        <f>'вед структура поселения(9)'!A394</f>
        <v>0</v>
      </c>
      <c r="B307" s="105">
        <f>'вед структура поселения(9)'!B394</f>
        <v>0</v>
      </c>
      <c r="C307" s="133">
        <f>'вед структура поселения(9)'!D394</f>
        <v>0</v>
      </c>
      <c r="D307" s="133">
        <f>'вед структура поселения(9)'!E394</f>
        <v>0</v>
      </c>
      <c r="E307" s="133">
        <f>'вед структура поселения(9)'!F394</f>
        <v>0</v>
      </c>
      <c r="F307" s="133">
        <f>'вед структура поселения(9)'!G394</f>
        <v>0</v>
      </c>
      <c r="G307" s="168">
        <f>'вед структура поселения(9)'!H394</f>
        <v>0</v>
      </c>
    </row>
    <row r="308" spans="1:7" ht="15">
      <c r="A308" s="105">
        <f>'вед структура поселения(9)'!A395</f>
        <v>0</v>
      </c>
      <c r="B308" s="105">
        <f>'вед структура поселения(9)'!B395</f>
        <v>0</v>
      </c>
      <c r="C308" s="133">
        <f>'вед структура поселения(9)'!D395</f>
        <v>0</v>
      </c>
      <c r="D308" s="133">
        <f>'вед структура поселения(9)'!E395</f>
        <v>0</v>
      </c>
      <c r="E308" s="133">
        <f>'вед структура поселения(9)'!F395</f>
        <v>0</v>
      </c>
      <c r="F308" s="133">
        <f>'вед структура поселения(9)'!G395</f>
        <v>0</v>
      </c>
      <c r="G308" s="168">
        <f>'вед структура поселения(9)'!H395</f>
        <v>0</v>
      </c>
    </row>
    <row r="309" spans="1:7" ht="15">
      <c r="A309" s="105">
        <f>'вед структура поселения(9)'!A396</f>
        <v>0</v>
      </c>
      <c r="B309" s="105">
        <f>'вед структура поселения(9)'!B396</f>
        <v>0</v>
      </c>
      <c r="C309" s="133">
        <f>'вед структура поселения(9)'!D396</f>
        <v>0</v>
      </c>
      <c r="D309" s="133">
        <f>'вед структура поселения(9)'!E396</f>
        <v>0</v>
      </c>
      <c r="E309" s="133">
        <f>'вед структура поселения(9)'!F396</f>
        <v>0</v>
      </c>
      <c r="F309" s="133">
        <f>'вед структура поселения(9)'!G396</f>
        <v>0</v>
      </c>
      <c r="G309" s="168">
        <f>'вед структура поселения(9)'!H396</f>
        <v>0</v>
      </c>
    </row>
    <row r="310" spans="1:7" ht="15">
      <c r="A310" s="105">
        <f>'вед структура поселения(9)'!A397</f>
        <v>0</v>
      </c>
      <c r="B310" s="105">
        <f>'вед структура поселения(9)'!B397</f>
        <v>0</v>
      </c>
      <c r="C310" s="133">
        <f>'вед структура поселения(9)'!D397</f>
        <v>0</v>
      </c>
      <c r="D310" s="133">
        <f>'вед структура поселения(9)'!E397</f>
        <v>0</v>
      </c>
      <c r="E310" s="133">
        <f>'вед структура поселения(9)'!F397</f>
        <v>0</v>
      </c>
      <c r="F310" s="133">
        <f>'вед структура поселения(9)'!G397</f>
        <v>0</v>
      </c>
      <c r="G310" s="168">
        <f>'вед структура поселения(9)'!H397</f>
        <v>0</v>
      </c>
    </row>
    <row r="311" spans="1:7" ht="15">
      <c r="A311" s="105">
        <f>'вед структура поселения(9)'!A398</f>
        <v>0</v>
      </c>
      <c r="B311" s="105">
        <f>'вед структура поселения(9)'!B398</f>
        <v>0</v>
      </c>
      <c r="C311" s="133">
        <f>'вед структура поселения(9)'!D398</f>
        <v>0</v>
      </c>
      <c r="D311" s="133">
        <f>'вед структура поселения(9)'!E398</f>
        <v>0</v>
      </c>
      <c r="E311" s="133">
        <f>'вед структура поселения(9)'!F398</f>
        <v>0</v>
      </c>
      <c r="F311" s="133">
        <f>'вед структура поселения(9)'!G398</f>
        <v>0</v>
      </c>
      <c r="G311" s="168">
        <f>'вед структура поселения(9)'!H398</f>
        <v>0</v>
      </c>
    </row>
    <row r="312" spans="1:7" ht="15">
      <c r="A312" s="105">
        <f>'вед структура поселения(9)'!A399</f>
        <v>0</v>
      </c>
      <c r="B312" s="105">
        <f>'вед структура поселения(9)'!B399</f>
        <v>0</v>
      </c>
      <c r="C312" s="133">
        <f>'вед структура поселения(9)'!D399</f>
        <v>0</v>
      </c>
      <c r="D312" s="133">
        <f>'вед структура поселения(9)'!E399</f>
        <v>0</v>
      </c>
      <c r="E312" s="133">
        <f>'вед структура поселения(9)'!F399</f>
        <v>0</v>
      </c>
      <c r="F312" s="133">
        <f>'вед структура поселения(9)'!G399</f>
        <v>0</v>
      </c>
      <c r="G312" s="168">
        <f>'вед структура поселения(9)'!H399</f>
        <v>0</v>
      </c>
    </row>
    <row r="313" spans="1:7" ht="15">
      <c r="A313" s="105">
        <f>'вед структура поселения(9)'!A400</f>
        <v>0</v>
      </c>
      <c r="B313" s="105">
        <f>'вед структура поселения(9)'!B400</f>
        <v>0</v>
      </c>
      <c r="C313" s="133">
        <f>'вед структура поселения(9)'!D400</f>
        <v>0</v>
      </c>
      <c r="D313" s="133">
        <f>'вед структура поселения(9)'!E400</f>
        <v>0</v>
      </c>
      <c r="E313" s="133">
        <f>'вед структура поселения(9)'!F400</f>
        <v>0</v>
      </c>
      <c r="F313" s="133">
        <f>'вед структура поселения(9)'!G400</f>
        <v>0</v>
      </c>
      <c r="G313" s="168">
        <f>'вед структура поселения(9)'!H400</f>
        <v>0</v>
      </c>
    </row>
    <row r="314" spans="1:7" ht="15">
      <c r="A314" s="105">
        <f>'вед структура поселения(9)'!A401</f>
        <v>0</v>
      </c>
      <c r="B314" s="105">
        <f>'вед структура поселения(9)'!B401</f>
        <v>0</v>
      </c>
      <c r="C314" s="133">
        <f>'вед структура поселения(9)'!D401</f>
        <v>0</v>
      </c>
      <c r="D314" s="133">
        <f>'вед структура поселения(9)'!E401</f>
        <v>0</v>
      </c>
      <c r="E314" s="133">
        <f>'вед структура поселения(9)'!F401</f>
        <v>0</v>
      </c>
      <c r="F314" s="133">
        <f>'вед структура поселения(9)'!G401</f>
        <v>0</v>
      </c>
      <c r="G314" s="168">
        <f>'вед структура поселения(9)'!H401</f>
        <v>0</v>
      </c>
    </row>
    <row r="315" spans="1:7" ht="15">
      <c r="A315" s="105">
        <f>'вед структура поселения(9)'!A402</f>
        <v>0</v>
      </c>
      <c r="B315" s="105">
        <f>'вед структура поселения(9)'!B402</f>
        <v>0</v>
      </c>
      <c r="C315" s="133">
        <f>'вед структура поселения(9)'!D402</f>
        <v>0</v>
      </c>
      <c r="D315" s="133">
        <f>'вед структура поселения(9)'!E402</f>
        <v>0</v>
      </c>
      <c r="E315" s="133">
        <f>'вед структура поселения(9)'!F402</f>
        <v>0</v>
      </c>
      <c r="F315" s="133">
        <f>'вед структура поселения(9)'!G402</f>
        <v>0</v>
      </c>
      <c r="G315" s="168">
        <f>'вед структура поселения(9)'!H402</f>
        <v>0</v>
      </c>
    </row>
    <row r="316" spans="1:7" ht="15">
      <c r="A316" s="105">
        <f>'вед структура поселения(9)'!A403</f>
        <v>0</v>
      </c>
      <c r="B316" s="105">
        <f>'вед структура поселения(9)'!B403</f>
        <v>0</v>
      </c>
      <c r="C316" s="133">
        <f>'вед структура поселения(9)'!D403</f>
        <v>0</v>
      </c>
      <c r="D316" s="133">
        <f>'вед структура поселения(9)'!E403</f>
        <v>0</v>
      </c>
      <c r="E316" s="133">
        <f>'вед структура поселения(9)'!F403</f>
        <v>0</v>
      </c>
      <c r="F316" s="133">
        <f>'вед структура поселения(9)'!G403</f>
        <v>0</v>
      </c>
      <c r="G316" s="168">
        <f>'вед структура поселения(9)'!H403</f>
        <v>0</v>
      </c>
    </row>
    <row r="317" spans="1:7" ht="15">
      <c r="A317" s="105">
        <f>'вед структура поселения(9)'!A404</f>
        <v>0</v>
      </c>
      <c r="B317" s="105">
        <f>'вед структура поселения(9)'!B404</f>
        <v>0</v>
      </c>
      <c r="C317" s="133">
        <f>'вед структура поселения(9)'!D404</f>
        <v>0</v>
      </c>
      <c r="D317" s="133">
        <f>'вед структура поселения(9)'!E404</f>
        <v>0</v>
      </c>
      <c r="E317" s="133">
        <f>'вед структура поселения(9)'!F404</f>
        <v>0</v>
      </c>
      <c r="F317" s="133">
        <f>'вед структура поселения(9)'!G404</f>
        <v>0</v>
      </c>
      <c r="G317" s="168">
        <f>'вед структура поселения(9)'!H404</f>
        <v>0</v>
      </c>
    </row>
    <row r="318" spans="1:7" ht="15">
      <c r="A318" s="105">
        <f>'вед структура поселения(9)'!A405</f>
        <v>0</v>
      </c>
      <c r="B318" s="105">
        <f>'вед структура поселения(9)'!B405</f>
        <v>0</v>
      </c>
      <c r="C318" s="133">
        <f>'вед структура поселения(9)'!D405</f>
        <v>0</v>
      </c>
      <c r="D318" s="133">
        <f>'вед структура поселения(9)'!E405</f>
        <v>0</v>
      </c>
      <c r="E318" s="133">
        <f>'вед структура поселения(9)'!F405</f>
        <v>0</v>
      </c>
      <c r="F318" s="133">
        <f>'вед структура поселения(9)'!G405</f>
        <v>0</v>
      </c>
      <c r="G318" s="168">
        <f>'вед структура поселения(9)'!H405</f>
        <v>0</v>
      </c>
    </row>
    <row r="319" spans="1:7" ht="15">
      <c r="A319" s="105">
        <f>'вед структура поселения(9)'!A406</f>
        <v>0</v>
      </c>
      <c r="B319" s="105">
        <f>'вед структура поселения(9)'!B406</f>
        <v>0</v>
      </c>
      <c r="C319" s="133">
        <f>'вед структура поселения(9)'!D406</f>
        <v>0</v>
      </c>
      <c r="D319" s="133">
        <f>'вед структура поселения(9)'!E406</f>
        <v>0</v>
      </c>
      <c r="E319" s="133">
        <f>'вед структура поселения(9)'!F406</f>
        <v>0</v>
      </c>
      <c r="F319" s="133">
        <f>'вед структура поселения(9)'!G406</f>
        <v>0</v>
      </c>
      <c r="G319" s="168">
        <f>'вед структура поселения(9)'!H406</f>
        <v>0</v>
      </c>
    </row>
    <row r="320" spans="1:7" ht="15">
      <c r="A320" s="174"/>
      <c r="B320" s="175"/>
      <c r="C320" s="176"/>
      <c r="D320" s="176"/>
      <c r="E320" s="176"/>
      <c r="F320" s="176"/>
      <c r="G320" s="177"/>
    </row>
    <row r="321" spans="1:7" ht="15">
      <c r="A321" s="174"/>
      <c r="B321" s="175"/>
      <c r="C321" s="176"/>
      <c r="D321" s="176"/>
      <c r="E321" s="176"/>
      <c r="F321" s="176"/>
      <c r="G321" s="177"/>
    </row>
    <row r="322" spans="1:7" ht="15">
      <c r="A322" s="174"/>
      <c r="B322" s="175"/>
      <c r="C322" s="176"/>
      <c r="D322" s="176"/>
      <c r="E322" s="176"/>
      <c r="F322" s="176"/>
      <c r="G322" s="177"/>
    </row>
    <row r="323" spans="1:7" ht="15">
      <c r="A323" s="174"/>
      <c r="B323" s="175"/>
      <c r="C323" s="176"/>
      <c r="D323" s="176"/>
      <c r="E323" s="176"/>
      <c r="F323" s="176"/>
      <c r="G323" s="177"/>
    </row>
    <row r="324" spans="1:7" ht="15">
      <c r="A324" s="174"/>
      <c r="B324" s="175"/>
      <c r="C324" s="176"/>
      <c r="D324" s="176"/>
      <c r="E324" s="176"/>
      <c r="F324" s="176"/>
      <c r="G324" s="177"/>
    </row>
    <row r="325" spans="1:7" ht="15">
      <c r="A325" s="174"/>
      <c r="B325" s="175"/>
      <c r="C325" s="176"/>
      <c r="D325" s="176"/>
      <c r="E325" s="176"/>
      <c r="F325" s="176"/>
      <c r="G325" s="177"/>
    </row>
    <row r="326" spans="1:7" ht="15">
      <c r="A326" s="174"/>
      <c r="B326" s="175"/>
      <c r="C326" s="176"/>
      <c r="D326" s="176"/>
      <c r="E326" s="176"/>
      <c r="F326" s="176"/>
      <c r="G326" s="177"/>
    </row>
    <row r="327" spans="1:7" ht="15">
      <c r="A327" s="174"/>
      <c r="B327" s="175"/>
      <c r="C327" s="176"/>
      <c r="D327" s="176"/>
      <c r="E327" s="176"/>
      <c r="F327" s="176"/>
      <c r="G327" s="177"/>
    </row>
    <row r="328" spans="1:7" ht="15">
      <c r="A328" s="174"/>
      <c r="B328" s="175"/>
      <c r="C328" s="176"/>
      <c r="D328" s="176"/>
      <c r="E328" s="176"/>
      <c r="F328" s="176"/>
      <c r="G328" s="177"/>
    </row>
    <row r="329" spans="1:7" ht="15">
      <c r="A329" s="174"/>
      <c r="B329" s="175"/>
      <c r="C329" s="176"/>
      <c r="D329" s="176"/>
      <c r="E329" s="176"/>
      <c r="F329" s="176"/>
      <c r="G329" s="177"/>
    </row>
    <row r="330" spans="1:7" ht="15">
      <c r="A330" s="174"/>
      <c r="B330" s="175"/>
      <c r="C330" s="176"/>
      <c r="D330" s="176"/>
      <c r="E330" s="176"/>
      <c r="F330" s="176"/>
      <c r="G330" s="177"/>
    </row>
    <row r="331" spans="1:7" ht="15">
      <c r="A331" s="174"/>
      <c r="B331" s="175"/>
      <c r="C331" s="176"/>
      <c r="D331" s="176"/>
      <c r="E331" s="176"/>
      <c r="F331" s="176"/>
      <c r="G331" s="177"/>
    </row>
    <row r="332" spans="1:7" ht="15">
      <c r="A332" s="174"/>
      <c r="B332" s="175"/>
      <c r="C332" s="176"/>
      <c r="D332" s="176"/>
      <c r="E332" s="176"/>
      <c r="F332" s="176"/>
      <c r="G332" s="177"/>
    </row>
    <row r="333" spans="1:7" ht="15">
      <c r="A333" s="174"/>
      <c r="B333" s="175"/>
      <c r="C333" s="176"/>
      <c r="D333" s="176"/>
      <c r="E333" s="176"/>
      <c r="F333" s="176"/>
      <c r="G333" s="177"/>
    </row>
    <row r="334" spans="1:7" ht="15">
      <c r="A334" s="174"/>
      <c r="B334" s="175"/>
      <c r="C334" s="176"/>
      <c r="D334" s="176"/>
      <c r="E334" s="176"/>
      <c r="F334" s="176"/>
      <c r="G334" s="177"/>
    </row>
    <row r="335" spans="1:7" ht="15">
      <c r="A335" s="174"/>
      <c r="B335" s="175"/>
      <c r="C335" s="176"/>
      <c r="D335" s="176"/>
      <c r="E335" s="176"/>
      <c r="F335" s="176"/>
      <c r="G335" s="177"/>
    </row>
    <row r="336" spans="1:7" ht="15">
      <c r="A336" s="174"/>
      <c r="B336" s="175"/>
      <c r="C336" s="176"/>
      <c r="D336" s="176"/>
      <c r="E336" s="176"/>
      <c r="F336" s="176"/>
      <c r="G336" s="177"/>
    </row>
    <row r="337" spans="1:7" ht="15">
      <c r="A337" s="174"/>
      <c r="B337" s="175"/>
      <c r="C337" s="176"/>
      <c r="D337" s="176"/>
      <c r="E337" s="176"/>
      <c r="F337" s="176"/>
      <c r="G337" s="177"/>
    </row>
    <row r="338" spans="1:7" ht="15">
      <c r="A338" s="174"/>
      <c r="B338" s="175"/>
      <c r="C338" s="176"/>
      <c r="D338" s="176"/>
      <c r="E338" s="176"/>
      <c r="F338" s="176"/>
      <c r="G338" s="177"/>
    </row>
    <row r="339" spans="1:7" ht="15">
      <c r="A339" s="174"/>
      <c r="B339" s="175"/>
      <c r="C339" s="176"/>
      <c r="D339" s="176"/>
      <c r="E339" s="176"/>
      <c r="F339" s="176"/>
      <c r="G339" s="177"/>
    </row>
    <row r="340" spans="1:7" ht="15">
      <c r="A340" s="174"/>
      <c r="B340" s="175"/>
      <c r="C340" s="176"/>
      <c r="D340" s="176"/>
      <c r="E340" s="176"/>
      <c r="F340" s="176"/>
      <c r="G340" s="177"/>
    </row>
    <row r="341" spans="1:7" ht="15">
      <c r="A341" s="174"/>
      <c r="B341" s="175"/>
      <c r="C341" s="176"/>
      <c r="D341" s="176"/>
      <c r="E341" s="176"/>
      <c r="F341" s="176"/>
      <c r="G341" s="177"/>
    </row>
    <row r="342" spans="1:7" ht="15">
      <c r="A342" s="174"/>
      <c r="B342" s="175"/>
      <c r="C342" s="176"/>
      <c r="D342" s="176"/>
      <c r="E342" s="176"/>
      <c r="F342" s="176"/>
      <c r="G342" s="177"/>
    </row>
    <row r="343" spans="1:7" ht="15">
      <c r="A343" s="174"/>
      <c r="B343" s="175"/>
      <c r="C343" s="176"/>
      <c r="D343" s="176"/>
      <c r="E343" s="176"/>
      <c r="F343" s="176"/>
      <c r="G343" s="177"/>
    </row>
    <row r="344" spans="1:7" ht="15">
      <c r="A344" s="174"/>
      <c r="B344" s="175"/>
      <c r="C344" s="176"/>
      <c r="D344" s="176"/>
      <c r="E344" s="176"/>
      <c r="F344" s="176"/>
      <c r="G344" s="177"/>
    </row>
    <row r="345" spans="1:7" ht="15">
      <c r="A345" s="174"/>
      <c r="B345" s="175"/>
      <c r="C345" s="176"/>
      <c r="D345" s="176"/>
      <c r="E345" s="176"/>
      <c r="F345" s="176"/>
      <c r="G345" s="177"/>
    </row>
    <row r="346" spans="1:7" ht="15">
      <c r="A346" s="174"/>
      <c r="B346" s="175"/>
      <c r="C346" s="176"/>
      <c r="D346" s="176"/>
      <c r="E346" s="176"/>
      <c r="F346" s="176"/>
      <c r="G346" s="177"/>
    </row>
    <row r="347" spans="1:7" ht="15">
      <c r="A347" s="174"/>
      <c r="B347" s="175"/>
      <c r="C347" s="176"/>
      <c r="D347" s="176"/>
      <c r="E347" s="176"/>
      <c r="F347" s="176"/>
      <c r="G347" s="177"/>
    </row>
    <row r="348" spans="1:7" ht="15">
      <c r="A348" s="174"/>
      <c r="B348" s="175"/>
      <c r="C348" s="176"/>
      <c r="D348" s="176"/>
      <c r="E348" s="176"/>
      <c r="F348" s="176"/>
      <c r="G348" s="177"/>
    </row>
    <row r="349" spans="1:7" ht="15">
      <c r="A349" s="174"/>
      <c r="B349" s="175"/>
      <c r="C349" s="176"/>
      <c r="D349" s="176"/>
      <c r="E349" s="176"/>
      <c r="F349" s="176"/>
      <c r="G349" s="177"/>
    </row>
    <row r="350" spans="1:7" ht="15">
      <c r="A350" s="174"/>
      <c r="B350" s="175"/>
      <c r="C350" s="176"/>
      <c r="D350" s="176"/>
      <c r="E350" s="176"/>
      <c r="F350" s="176"/>
      <c r="G350" s="177"/>
    </row>
    <row r="351" spans="1:7" ht="15">
      <c r="A351" s="174"/>
      <c r="B351" s="175"/>
      <c r="C351" s="176"/>
      <c r="D351" s="176"/>
      <c r="E351" s="176"/>
      <c r="F351" s="176"/>
      <c r="G351" s="177"/>
    </row>
    <row r="352" spans="1:7" ht="15">
      <c r="A352" s="174"/>
      <c r="B352" s="175"/>
      <c r="C352" s="176"/>
      <c r="D352" s="176"/>
      <c r="E352" s="176"/>
      <c r="F352" s="176"/>
      <c r="G352" s="177"/>
    </row>
    <row r="353" spans="1:7" ht="15">
      <c r="A353" s="174"/>
      <c r="B353" s="175"/>
      <c r="C353" s="176"/>
      <c r="D353" s="176"/>
      <c r="E353" s="176"/>
      <c r="F353" s="176"/>
      <c r="G353" s="177"/>
    </row>
    <row r="354" spans="1:7" ht="15">
      <c r="A354" s="174"/>
      <c r="B354" s="175"/>
      <c r="C354" s="176"/>
      <c r="D354" s="176"/>
      <c r="E354" s="176"/>
      <c r="F354" s="176"/>
      <c r="G354" s="177"/>
    </row>
    <row r="355" spans="1:7" ht="15">
      <c r="A355" s="174"/>
      <c r="B355" s="175"/>
      <c r="C355" s="176"/>
      <c r="D355" s="176"/>
      <c r="E355" s="176"/>
      <c r="F355" s="176"/>
      <c r="G355" s="177"/>
    </row>
    <row r="356" spans="1:7" ht="15">
      <c r="A356" s="174"/>
      <c r="B356" s="175"/>
      <c r="C356" s="176"/>
      <c r="D356" s="176"/>
      <c r="E356" s="176"/>
      <c r="F356" s="176"/>
      <c r="G356" s="177"/>
    </row>
    <row r="357" spans="1:7" ht="15">
      <c r="A357" s="174"/>
      <c r="B357" s="175"/>
      <c r="C357" s="176"/>
      <c r="D357" s="176"/>
      <c r="E357" s="176"/>
      <c r="F357" s="176"/>
      <c r="G357" s="177"/>
    </row>
    <row r="358" spans="1:7" ht="15">
      <c r="A358" s="174"/>
      <c r="B358" s="175"/>
      <c r="C358" s="176"/>
      <c r="D358" s="176"/>
      <c r="E358" s="176"/>
      <c r="F358" s="176"/>
      <c r="G358" s="177"/>
    </row>
    <row r="359" spans="1:7" ht="15">
      <c r="A359" s="174"/>
      <c r="B359" s="175"/>
      <c r="C359" s="176"/>
      <c r="D359" s="176"/>
      <c r="E359" s="176"/>
      <c r="F359" s="176"/>
      <c r="G359" s="177"/>
    </row>
    <row r="360" spans="1:7" ht="15">
      <c r="A360" s="174"/>
      <c r="B360" s="175"/>
      <c r="C360" s="176"/>
      <c r="D360" s="176"/>
      <c r="E360" s="176"/>
      <c r="F360" s="176"/>
      <c r="G360" s="177"/>
    </row>
    <row r="361" spans="1:7" ht="15">
      <c r="A361" s="174"/>
      <c r="B361" s="175"/>
      <c r="C361" s="176"/>
      <c r="D361" s="176"/>
      <c r="E361" s="176"/>
      <c r="F361" s="176"/>
      <c r="G361" s="177"/>
    </row>
    <row r="362" spans="1:7" ht="15">
      <c r="A362" s="174"/>
      <c r="B362" s="175"/>
      <c r="C362" s="176"/>
      <c r="D362" s="176"/>
      <c r="E362" s="176"/>
      <c r="F362" s="176"/>
      <c r="G362" s="177"/>
    </row>
    <row r="363" spans="1:7" ht="15">
      <c r="A363" s="174"/>
      <c r="B363" s="175"/>
      <c r="C363" s="176"/>
      <c r="D363" s="176"/>
      <c r="E363" s="176"/>
      <c r="F363" s="176"/>
      <c r="G363" s="177"/>
    </row>
    <row r="364" spans="1:7" ht="15">
      <c r="A364" s="174"/>
      <c r="B364" s="175"/>
      <c r="C364" s="176"/>
      <c r="D364" s="176"/>
      <c r="E364" s="176"/>
      <c r="F364" s="176"/>
      <c r="G364" s="177"/>
    </row>
    <row r="365" spans="1:7" ht="15">
      <c r="A365" s="174"/>
      <c r="B365" s="175"/>
      <c r="C365" s="176"/>
      <c r="D365" s="176"/>
      <c r="E365" s="176"/>
      <c r="F365" s="176"/>
      <c r="G365" s="177"/>
    </row>
    <row r="366" spans="1:7" ht="15">
      <c r="A366" s="174"/>
      <c r="B366" s="175"/>
      <c r="C366" s="176"/>
      <c r="D366" s="176"/>
      <c r="E366" s="176"/>
      <c r="F366" s="176"/>
      <c r="G366" s="177"/>
    </row>
    <row r="367" spans="1:7" ht="15">
      <c r="A367" s="174"/>
      <c r="B367" s="175"/>
      <c r="C367" s="176"/>
      <c r="D367" s="176"/>
      <c r="E367" s="176"/>
      <c r="F367" s="176"/>
      <c r="G367" s="177"/>
    </row>
    <row r="368" spans="1:7" ht="15">
      <c r="A368" s="174"/>
      <c r="B368" s="175"/>
      <c r="C368" s="176"/>
      <c r="D368" s="176"/>
      <c r="E368" s="176"/>
      <c r="F368" s="176"/>
      <c r="G368" s="177"/>
    </row>
    <row r="369" spans="1:7" ht="15">
      <c r="A369" s="174"/>
      <c r="B369" s="175"/>
      <c r="C369" s="176"/>
      <c r="D369" s="176"/>
      <c r="E369" s="176"/>
      <c r="F369" s="176"/>
      <c r="G369" s="177"/>
    </row>
    <row r="370" spans="1:7" ht="15">
      <c r="A370" s="174"/>
      <c r="B370" s="175"/>
      <c r="C370" s="176"/>
      <c r="D370" s="176"/>
      <c r="E370" s="176"/>
      <c r="F370" s="176"/>
      <c r="G370" s="177"/>
    </row>
    <row r="371" spans="1:7" ht="15">
      <c r="A371" s="174"/>
      <c r="B371" s="175"/>
      <c r="C371" s="176"/>
      <c r="D371" s="176"/>
      <c r="E371" s="176"/>
      <c r="F371" s="176"/>
      <c r="G371" s="177"/>
    </row>
    <row r="372" spans="1:7" ht="15">
      <c r="A372" s="174"/>
      <c r="B372" s="175"/>
      <c r="C372" s="176"/>
      <c r="D372" s="176"/>
      <c r="E372" s="176"/>
      <c r="F372" s="176"/>
      <c r="G372" s="177"/>
    </row>
    <row r="373" spans="1:7" ht="15">
      <c r="A373" s="174"/>
      <c r="B373" s="175"/>
      <c r="C373" s="176"/>
      <c r="D373" s="176"/>
      <c r="E373" s="176"/>
      <c r="F373" s="176"/>
      <c r="G373" s="177"/>
    </row>
    <row r="374" spans="1:7" ht="15">
      <c r="A374" s="174"/>
      <c r="B374" s="175"/>
      <c r="C374" s="176"/>
      <c r="D374" s="176"/>
      <c r="E374" s="176"/>
      <c r="F374" s="176"/>
      <c r="G374" s="177"/>
    </row>
    <row r="375" spans="1:7" ht="15">
      <c r="A375" s="174"/>
      <c r="B375" s="175"/>
      <c r="C375" s="176"/>
      <c r="D375" s="176"/>
      <c r="E375" s="176"/>
      <c r="F375" s="176"/>
      <c r="G375" s="177"/>
    </row>
    <row r="376" spans="1:7" ht="15">
      <c r="A376" s="174"/>
      <c r="B376" s="175"/>
      <c r="C376" s="176"/>
      <c r="D376" s="176"/>
      <c r="E376" s="176"/>
      <c r="F376" s="176"/>
      <c r="G376" s="177"/>
    </row>
    <row r="377" spans="1:7" ht="15">
      <c r="A377" s="174"/>
      <c r="B377" s="175"/>
      <c r="C377" s="176"/>
      <c r="D377" s="176"/>
      <c r="E377" s="176"/>
      <c r="F377" s="176"/>
      <c r="G377" s="177"/>
    </row>
    <row r="378" spans="1:7" ht="15">
      <c r="A378" s="174"/>
      <c r="B378" s="175"/>
      <c r="C378" s="176"/>
      <c r="D378" s="176"/>
      <c r="E378" s="176"/>
      <c r="F378" s="176"/>
      <c r="G378" s="177"/>
    </row>
    <row r="379" spans="1:7" ht="15">
      <c r="A379" s="174"/>
      <c r="B379" s="175"/>
      <c r="C379" s="176"/>
      <c r="D379" s="176"/>
      <c r="E379" s="176"/>
      <c r="F379" s="176"/>
      <c r="G379" s="177"/>
    </row>
    <row r="380" spans="1:7" ht="15">
      <c r="A380" s="174"/>
      <c r="B380" s="175"/>
      <c r="C380" s="176"/>
      <c r="D380" s="176"/>
      <c r="E380" s="176"/>
      <c r="F380" s="176"/>
      <c r="G380" s="177"/>
    </row>
    <row r="381" spans="1:7" ht="15">
      <c r="A381" s="174"/>
      <c r="B381" s="175"/>
      <c r="C381" s="176"/>
      <c r="D381" s="176"/>
      <c r="E381" s="176"/>
      <c r="F381" s="176"/>
      <c r="G381" s="177"/>
    </row>
    <row r="382" spans="1:7" ht="15">
      <c r="A382" s="174"/>
      <c r="B382" s="175"/>
      <c r="C382" s="176"/>
      <c r="D382" s="176"/>
      <c r="E382" s="176"/>
      <c r="F382" s="176"/>
      <c r="G382" s="177"/>
    </row>
    <row r="383" spans="1:7" ht="15">
      <c r="A383" s="174"/>
      <c r="B383" s="175"/>
      <c r="C383" s="176"/>
      <c r="D383" s="176"/>
      <c r="E383" s="176"/>
      <c r="F383" s="176"/>
      <c r="G383" s="177"/>
    </row>
    <row r="384" spans="1:7" ht="15">
      <c r="A384" s="174"/>
      <c r="B384" s="175"/>
      <c r="C384" s="176"/>
      <c r="D384" s="176"/>
      <c r="E384" s="176"/>
      <c r="F384" s="176"/>
      <c r="G384" s="177"/>
    </row>
    <row r="385" spans="1:7" ht="15">
      <c r="A385" s="174"/>
      <c r="B385" s="175"/>
      <c r="C385" s="176"/>
      <c r="D385" s="176"/>
      <c r="E385" s="176"/>
      <c r="F385" s="176"/>
      <c r="G385" s="177"/>
    </row>
    <row r="386" spans="1:7" ht="15">
      <c r="A386" s="174"/>
      <c r="B386" s="175"/>
      <c r="C386" s="176"/>
      <c r="D386" s="176"/>
      <c r="E386" s="176"/>
      <c r="F386" s="176"/>
      <c r="G386" s="177"/>
    </row>
    <row r="387" spans="1:7" ht="15">
      <c r="A387" s="174"/>
      <c r="B387" s="175"/>
      <c r="C387" s="176"/>
      <c r="D387" s="176"/>
      <c r="E387" s="176"/>
      <c r="F387" s="176"/>
      <c r="G387" s="177"/>
    </row>
    <row r="388" spans="1:7" ht="15">
      <c r="A388" s="174"/>
      <c r="B388" s="175"/>
      <c r="C388" s="176"/>
      <c r="D388" s="176"/>
      <c r="E388" s="176"/>
      <c r="F388" s="176"/>
      <c r="G388" s="177"/>
    </row>
    <row r="389" spans="1:7" ht="15">
      <c r="A389" s="174"/>
      <c r="B389" s="175"/>
      <c r="C389" s="176"/>
      <c r="D389" s="176"/>
      <c r="E389" s="176"/>
      <c r="F389" s="176"/>
      <c r="G389" s="177"/>
    </row>
    <row r="390" spans="1:7" ht="15">
      <c r="A390" s="174"/>
      <c r="B390" s="175"/>
      <c r="C390" s="176"/>
      <c r="D390" s="176"/>
      <c r="E390" s="176"/>
      <c r="F390" s="176"/>
      <c r="G390" s="177"/>
    </row>
    <row r="391" spans="1:7" ht="15">
      <c r="A391" s="174"/>
      <c r="B391" s="175"/>
      <c r="C391" s="176"/>
      <c r="D391" s="176"/>
      <c r="E391" s="176"/>
      <c r="F391" s="176"/>
      <c r="G391" s="177"/>
    </row>
    <row r="392" spans="1:7" ht="15">
      <c r="A392" s="174"/>
      <c r="B392" s="175"/>
      <c r="C392" s="176"/>
      <c r="D392" s="176"/>
      <c r="E392" s="176"/>
      <c r="F392" s="176"/>
      <c r="G392" s="177"/>
    </row>
    <row r="393" spans="1:7" ht="15">
      <c r="A393" s="174"/>
      <c r="B393" s="175"/>
      <c r="C393" s="176"/>
      <c r="D393" s="176"/>
      <c r="E393" s="176"/>
      <c r="F393" s="176"/>
      <c r="G393" s="177"/>
    </row>
    <row r="394" spans="1:7" ht="15">
      <c r="A394" s="174"/>
      <c r="B394" s="175"/>
      <c r="C394" s="176"/>
      <c r="D394" s="176"/>
      <c r="E394" s="176"/>
      <c r="F394" s="176"/>
      <c r="G394" s="177"/>
    </row>
    <row r="395" spans="1:7" ht="15">
      <c r="A395" s="174"/>
      <c r="B395" s="175"/>
      <c r="C395" s="176"/>
      <c r="D395" s="176"/>
      <c r="E395" s="176"/>
      <c r="F395" s="176"/>
      <c r="G395" s="177"/>
    </row>
    <row r="396" spans="1:7" ht="15">
      <c r="A396" s="174"/>
      <c r="B396" s="175"/>
      <c r="C396" s="176"/>
      <c r="D396" s="176"/>
      <c r="E396" s="176"/>
      <c r="F396" s="176"/>
      <c r="G396" s="177"/>
    </row>
    <row r="397" spans="1:7" ht="15">
      <c r="A397" s="174"/>
      <c r="B397" s="175"/>
      <c r="C397" s="176"/>
      <c r="D397" s="176"/>
      <c r="E397" s="176"/>
      <c r="F397" s="176"/>
      <c r="G397" s="177"/>
    </row>
    <row r="398" spans="1:7" ht="15">
      <c r="A398" s="174"/>
      <c r="B398" s="175"/>
      <c r="C398" s="176"/>
      <c r="D398" s="176"/>
      <c r="E398" s="176"/>
      <c r="F398" s="176"/>
      <c r="G398" s="177"/>
    </row>
    <row r="399" spans="1:7" ht="15">
      <c r="A399" s="174"/>
      <c r="B399" s="175"/>
      <c r="C399" s="176"/>
      <c r="D399" s="176"/>
      <c r="E399" s="176"/>
      <c r="F399" s="176"/>
      <c r="G399" s="177"/>
    </row>
    <row r="400" spans="1:7" ht="15">
      <c r="A400" s="174"/>
      <c r="B400" s="175"/>
      <c r="C400" s="176"/>
      <c r="D400" s="176"/>
      <c r="E400" s="176"/>
      <c r="F400" s="176"/>
      <c r="G400" s="177"/>
    </row>
    <row r="401" spans="1:7" ht="15">
      <c r="A401" s="174"/>
      <c r="B401" s="175"/>
      <c r="C401" s="176"/>
      <c r="D401" s="176"/>
      <c r="E401" s="176"/>
      <c r="F401" s="176"/>
      <c r="G401" s="177"/>
    </row>
    <row r="402" spans="1:7" ht="15">
      <c r="A402" s="174"/>
      <c r="B402" s="175"/>
      <c r="C402" s="176"/>
      <c r="D402" s="176"/>
      <c r="E402" s="176"/>
      <c r="F402" s="176"/>
      <c r="G402" s="177"/>
    </row>
    <row r="403" spans="1:7" ht="15">
      <c r="A403" s="174"/>
      <c r="B403" s="175"/>
      <c r="C403" s="176"/>
      <c r="D403" s="176"/>
      <c r="E403" s="176"/>
      <c r="F403" s="176"/>
      <c r="G403" s="177"/>
    </row>
    <row r="404" spans="1:7" ht="15">
      <c r="A404" s="174"/>
      <c r="B404" s="175"/>
      <c r="C404" s="176"/>
      <c r="D404" s="176"/>
      <c r="E404" s="176"/>
      <c r="F404" s="176"/>
      <c r="G404" s="177"/>
    </row>
    <row r="405" spans="1:7" ht="15">
      <c r="A405" s="174"/>
      <c r="B405" s="175"/>
      <c r="C405" s="176"/>
      <c r="D405" s="176"/>
      <c r="E405" s="176"/>
      <c r="F405" s="176"/>
      <c r="G405" s="177"/>
    </row>
    <row r="406" spans="1:7" ht="15">
      <c r="A406" s="174"/>
      <c r="B406" s="175"/>
      <c r="C406" s="176"/>
      <c r="D406" s="176"/>
      <c r="E406" s="176"/>
      <c r="F406" s="176"/>
      <c r="G406" s="177"/>
    </row>
    <row r="407" spans="1:7" ht="15">
      <c r="A407" s="174"/>
      <c r="B407" s="175"/>
      <c r="C407" s="176"/>
      <c r="D407" s="176"/>
      <c r="E407" s="176"/>
      <c r="F407" s="176"/>
      <c r="G407" s="177"/>
    </row>
    <row r="408" spans="1:7" ht="15">
      <c r="A408" s="174"/>
      <c r="B408" s="175"/>
      <c r="C408" s="176"/>
      <c r="D408" s="176"/>
      <c r="E408" s="176"/>
      <c r="F408" s="176"/>
      <c r="G408" s="177"/>
    </row>
    <row r="409" spans="1:7" ht="15">
      <c r="A409" s="174"/>
      <c r="B409" s="175"/>
      <c r="C409" s="176"/>
      <c r="D409" s="176"/>
      <c r="E409" s="176"/>
      <c r="F409" s="176"/>
      <c r="G409" s="177"/>
    </row>
    <row r="410" spans="1:7" ht="15">
      <c r="A410" s="174"/>
      <c r="B410" s="175"/>
      <c r="C410" s="176"/>
      <c r="D410" s="176"/>
      <c r="E410" s="176"/>
      <c r="F410" s="176"/>
      <c r="G410" s="177"/>
    </row>
    <row r="411" spans="1:7" ht="15">
      <c r="A411" s="174"/>
      <c r="B411" s="175"/>
      <c r="C411" s="176"/>
      <c r="D411" s="176"/>
      <c r="E411" s="176"/>
      <c r="F411" s="176"/>
      <c r="G411" s="177"/>
    </row>
    <row r="412" spans="1:7" ht="15">
      <c r="A412" s="174"/>
      <c r="B412" s="175"/>
      <c r="C412" s="176"/>
      <c r="D412" s="176"/>
      <c r="E412" s="176"/>
      <c r="F412" s="176"/>
      <c r="G412" s="177"/>
    </row>
    <row r="413" spans="1:7" ht="15">
      <c r="A413" s="174"/>
      <c r="B413" s="175"/>
      <c r="C413" s="176"/>
      <c r="D413" s="176"/>
      <c r="E413" s="176"/>
      <c r="F413" s="176"/>
      <c r="G413" s="177"/>
    </row>
    <row r="414" spans="1:7" ht="15">
      <c r="A414" s="174"/>
      <c r="B414" s="175"/>
      <c r="C414" s="176"/>
      <c r="D414" s="176"/>
      <c r="E414" s="176"/>
      <c r="F414" s="176"/>
      <c r="G414" s="177"/>
    </row>
  </sheetData>
  <sheetProtection selectLockedCells="1" selectUnlockedCells="1"/>
  <mergeCells count="11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78" customWidth="1"/>
  </cols>
  <sheetData>
    <row r="1" spans="1:7" ht="15.75" customHeight="1">
      <c r="A1" s="197"/>
      <c r="B1" s="197"/>
      <c r="C1" s="197"/>
      <c r="D1" s="197"/>
      <c r="E1" s="197"/>
      <c r="F1" s="197"/>
      <c r="G1" s="197"/>
    </row>
    <row r="2" spans="1:7" ht="48.75" customHeight="1">
      <c r="A2" s="197"/>
      <c r="B2" s="197"/>
      <c r="C2" s="197"/>
      <c r="D2" s="197"/>
      <c r="E2" s="197"/>
      <c r="F2" s="197"/>
      <c r="G2" s="197"/>
    </row>
    <row r="3" spans="1:7" ht="15.75" customHeight="1">
      <c r="A3" s="197"/>
      <c r="B3" s="197"/>
      <c r="C3" s="197"/>
      <c r="D3" s="197"/>
      <c r="E3" s="197"/>
      <c r="F3" s="197"/>
      <c r="G3" s="197"/>
    </row>
    <row r="4" spans="1:7" ht="15.75" customHeight="1">
      <c r="A4" s="198"/>
      <c r="B4" s="198"/>
      <c r="C4" s="198"/>
      <c r="D4" s="198"/>
      <c r="E4" s="198"/>
      <c r="F4" s="198"/>
      <c r="G4" s="198"/>
    </row>
    <row r="5" spans="1:7" ht="15.75">
      <c r="A5" s="156"/>
      <c r="B5" s="179"/>
      <c r="C5" s="179"/>
      <c r="D5" s="179"/>
      <c r="E5" s="179"/>
      <c r="F5" s="179"/>
      <c r="G5" s="179"/>
    </row>
    <row r="6" spans="1:7" ht="15">
      <c r="A6" s="199"/>
      <c r="B6" s="200"/>
      <c r="C6" s="201"/>
      <c r="D6" s="201"/>
      <c r="E6" s="201"/>
      <c r="F6" s="201"/>
      <c r="G6" s="202"/>
    </row>
    <row r="7" spans="1:7" ht="15">
      <c r="A7" s="199"/>
      <c r="B7" s="200"/>
      <c r="C7" s="201"/>
      <c r="D7" s="201"/>
      <c r="E7" s="201"/>
      <c r="F7" s="201"/>
      <c r="G7" s="202"/>
    </row>
    <row r="8" spans="1:7" ht="92.25" customHeight="1">
      <c r="A8" s="180"/>
      <c r="B8" s="181"/>
      <c r="C8" s="181"/>
      <c r="D8" s="181"/>
      <c r="E8" s="181"/>
      <c r="F8" s="181"/>
      <c r="G8" s="182"/>
    </row>
    <row r="9" spans="1:7" ht="15.75">
      <c r="A9" s="180"/>
      <c r="B9" s="183"/>
      <c r="C9" s="183"/>
      <c r="D9" s="183"/>
      <c r="E9" s="183"/>
      <c r="F9" s="183"/>
      <c r="G9" s="182"/>
    </row>
    <row r="10" spans="1:7" ht="15.75">
      <c r="A10" s="180"/>
      <c r="B10" s="183"/>
      <c r="C10" s="183"/>
      <c r="D10" s="183"/>
      <c r="E10" s="183"/>
      <c r="F10" s="183"/>
      <c r="G10" s="182"/>
    </row>
    <row r="11" spans="1:7" ht="15.75">
      <c r="A11" s="180"/>
      <c r="B11" s="183"/>
      <c r="C11" s="183"/>
      <c r="D11" s="183"/>
      <c r="E11" s="183"/>
      <c r="F11" s="183"/>
      <c r="G11" s="182"/>
    </row>
    <row r="14" spans="1:7" ht="15.75">
      <c r="A14" s="184"/>
      <c r="B14" s="185"/>
      <c r="C14" s="185"/>
      <c r="D14" s="185"/>
      <c r="E14" s="185"/>
      <c r="F14" s="185"/>
      <c r="G14" s="185"/>
    </row>
    <row r="15" spans="1:7" ht="15.75">
      <c r="A15" s="184"/>
      <c r="B15" s="185"/>
      <c r="C15" s="185"/>
      <c r="D15" s="185"/>
      <c r="E15" s="185"/>
      <c r="F15" s="185"/>
      <c r="G15" s="185"/>
    </row>
    <row r="16" spans="1:7" ht="15.75">
      <c r="A16" s="184"/>
      <c r="B16" s="185"/>
      <c r="C16" s="185"/>
      <c r="D16" s="185"/>
      <c r="E16" s="185"/>
      <c r="F16" s="185"/>
      <c r="G16" s="185"/>
    </row>
    <row r="17" spans="1:7" ht="15.75" customHeight="1">
      <c r="A17" s="203"/>
      <c r="B17" s="203"/>
      <c r="C17" s="203"/>
      <c r="D17" s="203"/>
      <c r="E17" s="203"/>
      <c r="F17" s="203"/>
      <c r="G17" s="203"/>
    </row>
    <row r="18" spans="1:7" ht="15.75">
      <c r="A18" s="186"/>
      <c r="B18" s="185"/>
      <c r="C18" s="185"/>
      <c r="D18" s="185"/>
      <c r="E18" s="185"/>
      <c r="F18" s="185"/>
      <c r="G18" s="185"/>
    </row>
    <row r="19" spans="1:7" ht="15.75">
      <c r="A19" s="184" t="s">
        <v>381</v>
      </c>
      <c r="B19" s="185"/>
      <c r="C19" s="185"/>
      <c r="D19" s="185"/>
      <c r="E19" s="185"/>
      <c r="F19" s="185"/>
      <c r="G19" s="185"/>
    </row>
    <row r="20" spans="1:7" ht="15.75">
      <c r="A20" s="187" t="s">
        <v>382</v>
      </c>
      <c r="B20" s="185"/>
      <c r="C20" s="185"/>
      <c r="D20" s="185"/>
      <c r="E20" s="185"/>
      <c r="F20" s="185"/>
      <c r="G20" s="185"/>
    </row>
    <row r="21" spans="1:7" ht="15.75" customHeight="1">
      <c r="A21" s="203" t="s">
        <v>383</v>
      </c>
      <c r="B21" s="203"/>
      <c r="C21" s="203"/>
      <c r="D21" s="203"/>
      <c r="E21" s="203"/>
      <c r="F21" s="203"/>
      <c r="G21" s="203"/>
    </row>
    <row r="22" spans="1:7" ht="15.75">
      <c r="A22" s="184"/>
      <c r="B22" s="185"/>
      <c r="C22" s="185"/>
      <c r="D22" s="185"/>
      <c r="E22" s="185"/>
      <c r="F22" s="185"/>
      <c r="G22" s="185"/>
    </row>
    <row r="23" spans="1:7" ht="15.75">
      <c r="A23" s="184" t="s">
        <v>384</v>
      </c>
      <c r="B23" s="185"/>
      <c r="C23" s="185"/>
      <c r="D23" s="185"/>
      <c r="E23" s="185"/>
      <c r="F23" s="185"/>
      <c r="G23" s="185"/>
    </row>
  </sheetData>
  <sheetProtection selectLockedCells="1" selectUnlockedCells="1"/>
  <mergeCells count="13">
    <mergeCell ref="G6:G7"/>
    <mergeCell ref="A17:G17"/>
    <mergeCell ref="A21:G21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78" customWidth="1"/>
    <col min="7" max="7" width="9.8984375" style="0" customWidth="1"/>
  </cols>
  <sheetData>
    <row r="1" spans="1:7" ht="15.75" customHeight="1" hidden="1">
      <c r="A1" s="197"/>
      <c r="B1" s="197"/>
      <c r="C1" s="197"/>
      <c r="D1" s="197"/>
      <c r="E1" s="197"/>
      <c r="F1" s="197"/>
      <c r="G1" s="197"/>
    </row>
    <row r="2" spans="1:7" ht="48.75" customHeight="1" hidden="1">
      <c r="A2" s="197"/>
      <c r="B2" s="197"/>
      <c r="C2" s="197"/>
      <c r="D2" s="197"/>
      <c r="E2" s="197"/>
      <c r="F2" s="197"/>
      <c r="G2" s="197"/>
    </row>
    <row r="3" spans="1:7" ht="15.75" customHeight="1" hidden="1">
      <c r="A3" s="197"/>
      <c r="B3" s="197"/>
      <c r="C3" s="197"/>
      <c r="D3" s="197"/>
      <c r="E3" s="197"/>
      <c r="F3" s="197"/>
      <c r="G3" s="197"/>
    </row>
    <row r="4" spans="1:7" ht="15.75" customHeight="1" hidden="1">
      <c r="A4" s="198"/>
      <c r="B4" s="198"/>
      <c r="C4" s="198"/>
      <c r="D4" s="198"/>
      <c r="E4" s="198"/>
      <c r="F4" s="198"/>
      <c r="G4" s="198"/>
    </row>
    <row r="5" spans="1:7" ht="15.75" hidden="1">
      <c r="A5" s="156"/>
      <c r="B5" s="179"/>
      <c r="C5" s="179"/>
      <c r="D5" s="179"/>
      <c r="E5" s="179"/>
      <c r="F5" s="179"/>
      <c r="G5" s="179"/>
    </row>
    <row r="6" spans="1:7" ht="15" hidden="1">
      <c r="A6" s="199"/>
      <c r="B6" s="200"/>
      <c r="C6" s="201"/>
      <c r="D6" s="201"/>
      <c r="E6" s="201"/>
      <c r="F6" s="201"/>
      <c r="G6" s="202"/>
    </row>
    <row r="7" spans="1:7" ht="15" hidden="1">
      <c r="A7" s="199"/>
      <c r="B7" s="200"/>
      <c r="C7" s="201"/>
      <c r="D7" s="201"/>
      <c r="E7" s="201"/>
      <c r="F7" s="201"/>
      <c r="G7" s="202"/>
    </row>
    <row r="8" spans="1:7" ht="15.75" hidden="1">
      <c r="A8" s="180"/>
      <c r="B8" s="180"/>
      <c r="C8" s="180"/>
      <c r="D8" s="180"/>
      <c r="E8" s="180"/>
      <c r="F8" s="180"/>
      <c r="G8" s="180"/>
    </row>
    <row r="9" spans="1:7" ht="15.75" hidden="1">
      <c r="A9" s="180"/>
      <c r="B9" s="180"/>
      <c r="C9" s="180"/>
      <c r="D9" s="180"/>
      <c r="E9" s="180"/>
      <c r="F9" s="180"/>
      <c r="G9" s="180"/>
    </row>
    <row r="10" spans="1:7" ht="15.75" hidden="1">
      <c r="A10" s="180"/>
      <c r="B10" s="180"/>
      <c r="C10" s="180"/>
      <c r="D10" s="180"/>
      <c r="E10" s="180"/>
      <c r="F10" s="180"/>
      <c r="G10" s="180"/>
    </row>
    <row r="11" spans="1:7" ht="15.75" hidden="1">
      <c r="A11" s="180"/>
      <c r="B11" s="181"/>
      <c r="C11" s="181"/>
      <c r="D11" s="181"/>
      <c r="E11" s="181"/>
      <c r="F11" s="181"/>
      <c r="G11" s="180"/>
    </row>
    <row r="12" spans="1:7" ht="15.75" hidden="1">
      <c r="A12" s="180"/>
      <c r="B12" s="181"/>
      <c r="C12" s="181"/>
      <c r="D12" s="181"/>
      <c r="E12" s="181"/>
      <c r="F12" s="181"/>
      <c r="G12" s="180"/>
    </row>
    <row r="13" spans="1:7" ht="15.75" hidden="1">
      <c r="A13" s="180"/>
      <c r="B13" s="181"/>
      <c r="C13" s="181"/>
      <c r="D13" s="181"/>
      <c r="E13" s="181"/>
      <c r="F13" s="181"/>
      <c r="G13" s="180"/>
    </row>
    <row r="14" spans="1:7" ht="15.75" hidden="1">
      <c r="A14" s="180"/>
      <c r="B14" s="181"/>
      <c r="C14" s="181"/>
      <c r="D14" s="181"/>
      <c r="E14" s="181"/>
      <c r="F14" s="181"/>
      <c r="G14" s="180"/>
    </row>
    <row r="15" spans="1:7" ht="15.75" hidden="1">
      <c r="A15" s="180"/>
      <c r="B15" s="181"/>
      <c r="C15" s="181"/>
      <c r="D15" s="181"/>
      <c r="E15" s="181"/>
      <c r="F15" s="181"/>
      <c r="G15" s="180"/>
    </row>
    <row r="16" spans="1:7" ht="15.75" hidden="1">
      <c r="A16" s="180"/>
      <c r="B16" s="181"/>
      <c r="C16" s="181"/>
      <c r="D16" s="181"/>
      <c r="E16" s="181"/>
      <c r="F16" s="181"/>
      <c r="G16" s="180"/>
    </row>
    <row r="17" spans="1:7" ht="15.75" hidden="1">
      <c r="A17" s="180"/>
      <c r="B17" s="181"/>
      <c r="C17" s="181"/>
      <c r="D17" s="181"/>
      <c r="E17" s="181"/>
      <c r="F17" s="181"/>
      <c r="G17" s="180"/>
    </row>
    <row r="18" spans="1:7" ht="15.75" hidden="1">
      <c r="A18" s="180"/>
      <c r="B18" s="181"/>
      <c r="C18" s="181"/>
      <c r="D18" s="181"/>
      <c r="E18" s="181"/>
      <c r="F18" s="181"/>
      <c r="G18" s="180"/>
    </row>
    <row r="19" spans="1:7" ht="15.75" hidden="1">
      <c r="A19" s="180"/>
      <c r="B19" s="181"/>
      <c r="C19" s="181"/>
      <c r="D19" s="181"/>
      <c r="E19" s="181"/>
      <c r="F19" s="181"/>
      <c r="G19" s="180"/>
    </row>
    <row r="20" spans="1:7" ht="15.75" hidden="1">
      <c r="A20" s="180"/>
      <c r="B20" s="181"/>
      <c r="C20" s="181"/>
      <c r="D20" s="181"/>
      <c r="E20" s="181"/>
      <c r="F20" s="181"/>
      <c r="G20" s="180"/>
    </row>
    <row r="21" spans="1:7" ht="15.75" hidden="1">
      <c r="A21" s="180"/>
      <c r="B21" s="181"/>
      <c r="C21" s="181"/>
      <c r="D21" s="181"/>
      <c r="E21" s="181"/>
      <c r="F21" s="181"/>
      <c r="G21" s="180"/>
    </row>
    <row r="22" spans="1:7" ht="15.75" hidden="1">
      <c r="A22" s="180"/>
      <c r="B22" s="181"/>
      <c r="C22" s="181"/>
      <c r="D22" s="181"/>
      <c r="E22" s="181"/>
      <c r="F22" s="181"/>
      <c r="G22" s="180"/>
    </row>
    <row r="23" spans="1:7" ht="15.75" hidden="1">
      <c r="A23" s="180"/>
      <c r="B23" s="181"/>
      <c r="C23" s="181"/>
      <c r="D23" s="181"/>
      <c r="E23" s="181"/>
      <c r="F23" s="181"/>
      <c r="G23" s="180"/>
    </row>
    <row r="24" spans="1:7" ht="15.75" hidden="1">
      <c r="A24" s="180"/>
      <c r="B24" s="181"/>
      <c r="C24" s="181"/>
      <c r="D24" s="181"/>
      <c r="E24" s="181"/>
      <c r="F24" s="181"/>
      <c r="G24" s="180"/>
    </row>
    <row r="25" spans="1:7" ht="15.75" hidden="1">
      <c r="A25" s="180"/>
      <c r="B25" s="181"/>
      <c r="C25" s="181"/>
      <c r="D25" s="181"/>
      <c r="E25" s="181"/>
      <c r="F25" s="181"/>
      <c r="G25" s="180"/>
    </row>
    <row r="26" spans="1:7" ht="15.75" hidden="1">
      <c r="A26" s="180"/>
      <c r="B26" s="181"/>
      <c r="C26" s="181"/>
      <c r="D26" s="181"/>
      <c r="E26" s="181"/>
      <c r="F26" s="181"/>
      <c r="G26" s="180"/>
    </row>
    <row r="27" spans="1:7" ht="15.75" hidden="1">
      <c r="A27" s="180"/>
      <c r="B27" s="181"/>
      <c r="C27" s="181"/>
      <c r="D27" s="181"/>
      <c r="E27" s="181"/>
      <c r="F27" s="181"/>
      <c r="G27" s="180"/>
    </row>
    <row r="28" spans="1:7" ht="15.75" hidden="1">
      <c r="A28" s="180"/>
      <c r="B28" s="181"/>
      <c r="C28" s="181"/>
      <c r="D28" s="181"/>
      <c r="E28" s="181"/>
      <c r="F28" s="181"/>
      <c r="G28" s="180"/>
    </row>
    <row r="29" spans="1:7" ht="15.75" hidden="1">
      <c r="A29" s="180"/>
      <c r="B29" s="181"/>
      <c r="C29" s="181"/>
      <c r="D29" s="181"/>
      <c r="E29" s="181"/>
      <c r="F29" s="181"/>
      <c r="G29" s="180"/>
    </row>
    <row r="30" spans="1:7" ht="15.75" hidden="1">
      <c r="A30" s="180"/>
      <c r="B30" s="181"/>
      <c r="C30" s="181"/>
      <c r="D30" s="181"/>
      <c r="E30" s="181"/>
      <c r="F30" s="181"/>
      <c r="G30" s="180"/>
    </row>
    <row r="31" spans="1:7" ht="15.75" hidden="1">
      <c r="A31" s="180"/>
      <c r="B31" s="181"/>
      <c r="C31" s="181"/>
      <c r="D31" s="181"/>
      <c r="E31" s="181"/>
      <c r="F31" s="181"/>
      <c r="G31" s="180"/>
    </row>
    <row r="32" spans="1:7" ht="77.25" customHeight="1" hidden="1">
      <c r="A32" s="180"/>
      <c r="B32" s="181"/>
      <c r="C32" s="181"/>
      <c r="D32" s="181"/>
      <c r="E32" s="181"/>
      <c r="F32" s="181"/>
      <c r="G32" s="182"/>
    </row>
    <row r="33" spans="1:7" ht="15.75">
      <c r="A33" s="180"/>
      <c r="B33" s="183"/>
      <c r="C33" s="183"/>
      <c r="D33" s="183"/>
      <c r="E33" s="183"/>
      <c r="F33" s="183"/>
      <c r="G33" s="182"/>
    </row>
    <row r="34" spans="1:7" ht="15.75">
      <c r="A34" s="180"/>
      <c r="B34" s="183"/>
      <c r="C34" s="183"/>
      <c r="D34" s="183"/>
      <c r="E34" s="183"/>
      <c r="F34" s="183"/>
      <c r="G34" s="182"/>
    </row>
    <row r="35" spans="1:7" ht="15.75">
      <c r="A35" s="180"/>
      <c r="B35" s="183"/>
      <c r="C35" s="183"/>
      <c r="D35" s="183"/>
      <c r="E35" s="183"/>
      <c r="F35" s="183"/>
      <c r="G35" s="182"/>
    </row>
    <row r="38" spans="1:7" ht="15.75">
      <c r="A38" s="184"/>
      <c r="B38" s="185"/>
      <c r="C38" s="185"/>
      <c r="D38" s="185"/>
      <c r="E38" s="185"/>
      <c r="F38" s="185"/>
      <c r="G38" s="185"/>
    </row>
    <row r="39" spans="1:7" ht="15.75">
      <c r="A39" s="184"/>
      <c r="B39" s="185"/>
      <c r="C39" s="185"/>
      <c r="D39" s="185"/>
      <c r="E39" s="185"/>
      <c r="F39" s="185"/>
      <c r="G39" s="185"/>
    </row>
    <row r="40" spans="1:7" ht="15.75">
      <c r="A40" s="184"/>
      <c r="B40" s="185"/>
      <c r="C40" s="185"/>
      <c r="D40" s="185"/>
      <c r="E40" s="185"/>
      <c r="F40" s="185"/>
      <c r="G40" s="185"/>
    </row>
    <row r="41" spans="1:7" ht="15.75" customHeight="1">
      <c r="A41" s="203"/>
      <c r="B41" s="203"/>
      <c r="C41" s="203"/>
      <c r="D41" s="203"/>
      <c r="E41" s="203"/>
      <c r="F41" s="203"/>
      <c r="G41" s="203"/>
    </row>
    <row r="42" spans="1:7" ht="15.75">
      <c r="A42" s="186"/>
      <c r="B42" s="185"/>
      <c r="C42" s="185"/>
      <c r="D42" s="185"/>
      <c r="E42" s="185"/>
      <c r="F42" s="185"/>
      <c r="G42" s="185"/>
    </row>
    <row r="43" spans="1:7" ht="15.75">
      <c r="A43" s="184"/>
      <c r="B43" s="185"/>
      <c r="C43" s="185"/>
      <c r="D43" s="185"/>
      <c r="E43" s="185"/>
      <c r="F43" s="185"/>
      <c r="G43" s="185"/>
    </row>
    <row r="44" spans="1:7" ht="15.75">
      <c r="A44" s="187"/>
      <c r="B44" s="185"/>
      <c r="C44" s="185"/>
      <c r="D44" s="185"/>
      <c r="E44" s="185"/>
      <c r="F44" s="185"/>
      <c r="G44" s="185"/>
    </row>
    <row r="45" spans="1:7" ht="15.75" customHeight="1">
      <c r="A45" s="203"/>
      <c r="B45" s="203"/>
      <c r="C45" s="203"/>
      <c r="D45" s="203"/>
      <c r="E45" s="203"/>
      <c r="F45" s="203"/>
      <c r="G45" s="203"/>
    </row>
    <row r="46" spans="1:7" ht="15.75">
      <c r="A46" s="184"/>
      <c r="B46" s="185"/>
      <c r="C46" s="185"/>
      <c r="D46" s="185"/>
      <c r="E46" s="185"/>
      <c r="F46" s="185"/>
      <c r="G46" s="185"/>
    </row>
    <row r="47" spans="1:7" ht="15.75">
      <c r="A47" s="184"/>
      <c r="B47" s="185"/>
      <c r="C47" s="185"/>
      <c r="D47" s="185"/>
      <c r="E47" s="185"/>
      <c r="F47" s="185"/>
      <c r="G47" s="185"/>
    </row>
  </sheetData>
  <sheetProtection selectLockedCells="1" selectUnlockedCells="1"/>
  <mergeCells count="13">
    <mergeCell ref="G6:G7"/>
    <mergeCell ref="A41:G41"/>
    <mergeCell ref="A45:G45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2019-12-10T12:22:18Z</dcterms:modified>
  <cp:category/>
  <cp:version/>
  <cp:contentType/>
  <cp:contentStatus/>
</cp:coreProperties>
</file>